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8475" windowWidth="11715" windowHeight="1200" activeTab="0"/>
  </bookViews>
  <sheets>
    <sheet name="106學年" sheetId="1" r:id="rId1"/>
  </sheets>
  <definedNames/>
  <calcPr fullCalcOnLoad="1"/>
</workbook>
</file>

<file path=xl/sharedStrings.xml><?xml version="1.0" encoding="utf-8"?>
<sst xmlns="http://schemas.openxmlformats.org/spreadsheetml/2006/main" count="351" uniqueCount="158">
  <si>
    <t>學務處</t>
  </si>
  <si>
    <t>新北市政府教育局</t>
  </si>
  <si>
    <t>輔導室</t>
  </si>
  <si>
    <t>教務處</t>
  </si>
  <si>
    <t>教育部國民及學前教育署</t>
  </si>
  <si>
    <t>總務處</t>
  </si>
  <si>
    <t>實習處</t>
  </si>
  <si>
    <t>日期</t>
  </si>
  <si>
    <t>領據號碼</t>
  </si>
  <si>
    <t>承辦單位</t>
  </si>
  <si>
    <t>繳款單位</t>
  </si>
  <si>
    <t>綜高</t>
  </si>
  <si>
    <t>新北市政府勞工局</t>
  </si>
  <si>
    <t>幼保科</t>
  </si>
  <si>
    <t>體育組</t>
  </si>
  <si>
    <t>表藝科</t>
  </si>
  <si>
    <t>中華民國高級中等學校體育總會</t>
  </si>
  <si>
    <t>教育部體育署</t>
  </si>
  <si>
    <t>教官室</t>
  </si>
  <si>
    <t>財團法人技專校院入學測驗中心基金會</t>
  </si>
  <si>
    <t>註冊組</t>
  </si>
  <si>
    <t>臺灣土地銀行股份有限公司</t>
  </si>
  <si>
    <t>餐飲科</t>
  </si>
  <si>
    <t>訓育組</t>
  </si>
  <si>
    <t>廣設科</t>
  </si>
  <si>
    <t>新北市立新北高級工業職業學校</t>
  </si>
  <si>
    <t>美容科</t>
  </si>
  <si>
    <t>學年度</t>
  </si>
  <si>
    <t>接待日本山形縣私立山本學園高等學校經費</t>
  </si>
  <si>
    <t>交通部觀光局</t>
  </si>
  <si>
    <t xml:space="preserve"> 輔導室</t>
  </si>
  <si>
    <t>新北市政府教育局</t>
  </si>
  <si>
    <t>資科</t>
  </si>
  <si>
    <t>台灣電競股份有限公司</t>
  </si>
  <si>
    <t>微電影「網友行不行」拍攝經費補助</t>
  </si>
  <si>
    <t>孝行傳世，社教流芳-106年度新北市表揚孝行獎暨社會教育頒獎典禮活動經費</t>
  </si>
  <si>
    <t>106年度新北市政府教育局獎勵及補助私立高級中等以下學校經費-資本門補助</t>
  </si>
  <si>
    <t>106年度新北市政府教育局獎勵及補助私立高級中等以下學校經費-經常門補助</t>
  </si>
  <si>
    <t>新北市政府警察局新店分局</t>
  </si>
  <si>
    <t>羊田整合行銷有限公司</t>
  </si>
  <si>
    <t>106學年度（106年8-12月）無法自行上下學身心障礙學生交通車接送服務經費</t>
  </si>
  <si>
    <t>106年度慶祝九三軍人節「 Go Together英雄聯盟」軍民聯歡晚會演出費</t>
  </si>
  <si>
    <t>國防部心理作戰大隊第五中隊</t>
  </si>
  <si>
    <t>106學年度第1學期第1次身心障礙學生相關專業服務(物理治療、職能治療、語言治療)經費</t>
  </si>
  <si>
    <t>內政部戶政日慶祝活動經費</t>
  </si>
  <si>
    <t>106年5月至8月建教合作費</t>
  </si>
  <si>
    <t>106年度辦理綜合高中學校經常門補助-部款</t>
  </si>
  <si>
    <t>106年度辦理綜合高中學校資本門補助-市款</t>
  </si>
  <si>
    <t>106年度辦理綜合高中學校資本門補助-部款</t>
  </si>
  <si>
    <t>106年度辦理綜合高中學校經常門補助-市款</t>
  </si>
  <si>
    <t>106年度基層運動選手訓練站改善訓練環境及器材設備經費-第二期經費</t>
  </si>
  <si>
    <t>莊敬工家</t>
  </si>
  <si>
    <t>105學年度第2學期高中職適性學習社區教育資源均質化實施方案經費</t>
  </si>
  <si>
    <t>106學年度第1學期國中技藝教育學程抽離式合作班經費</t>
  </si>
  <si>
    <t>105學年度高中職勞動權益課程鐘點</t>
  </si>
  <si>
    <t>新北市立育林國民中學</t>
  </si>
  <si>
    <t>106學年度第1學期高級中等教育階段身心障礙類集中式特教班校外實習交通費-市款</t>
  </si>
  <si>
    <t>106學年度第1學期高級中等教育階段身心障礙類集中式特教班校外實習交通費-中央款</t>
  </si>
  <si>
    <t>106學年度第1學期第2次身心障礙學生相關專業服務(物理治療、職能治療及心理治療)經費</t>
  </si>
  <si>
    <t>106學年度第1學期發展及改進原住民技職教育計畫-市款</t>
  </si>
  <si>
    <t>106學年度第1學期發展及改進原住民技職教育計畫-部款</t>
  </si>
  <si>
    <t>106學年度國中身心障礙學生參訪高中職活動經費</t>
  </si>
  <si>
    <t>106年度教育部國民及學前教育署補助高級中等學校設備更新-充實基礎教學實習設備</t>
  </si>
  <si>
    <t>106學年度第1學期提升學生實習實作能力計畫-市款經費</t>
  </si>
  <si>
    <t>106學年度辦理輪調式建教合作學生基礎訓練-部款補助經費</t>
  </si>
  <si>
    <t>106年度年輕世代親密關係iLove網站資源國高中職婚姻教育案補助</t>
  </si>
  <si>
    <t>106年度全國高級中等學校專業群科專任教師赴公民營機構研習計畫-市款補助經費</t>
  </si>
  <si>
    <t>106學年度第1學期高職優質化輔助方案-資本門部款經費</t>
  </si>
  <si>
    <t>106學年度第1學期高職優質化輔助方案-資本門市款經費</t>
  </si>
  <si>
    <t>106家政群實作評量試題試作施測材料費</t>
  </si>
  <si>
    <t>2017年新北市藝術教育月-文宣組經費</t>
  </si>
  <si>
    <t>2017年新北市藝術教育月-踩街組經費</t>
  </si>
  <si>
    <t>106學年度私立高中職就讀普通班身心障礙學生輔導經費</t>
  </si>
  <si>
    <t>新北市106學年度公私立高中職博覽會社團動態表演活動補助費</t>
  </si>
  <si>
    <t>新北市106學年度公私立高級中等學校教育博覽會暨教育部高中優質化補助方案「高中十年的變革景緻：優質化十年成果回顧與展望」動態活動區-社團表演活動經費</t>
  </si>
  <si>
    <t>106年度充實原住民一般教學設備經費-部款</t>
  </si>
  <si>
    <t>106年度充實原住民一般教學設備經費-市款</t>
  </si>
  <si>
    <t>106年9月至12月建教合作費</t>
  </si>
  <si>
    <t>106學年度學生創意戲劇比賽經費</t>
  </si>
  <si>
    <t>106學年度第1學期高級中等學校遴聘業界專家協同教學補助經費-市款</t>
  </si>
  <si>
    <t>106學年度高級中等學校學生業界實習及職場體驗-市款經費</t>
  </si>
  <si>
    <t>106學年度第1學期新北市第二期高中高職旗艦計畫資本門經費</t>
  </si>
  <si>
    <t>接待日本本莊高校學校經費</t>
  </si>
  <si>
    <t>106年度全國高級中等學校專業群科專任教師赴公民營機構研習計畫-部款補助經費</t>
  </si>
  <si>
    <t>新北市106學年度公私立高級中等學校教育博覽會暨教育部高中優質化補助方案「高中十年的變革景緻：優質化十年成果回顧與展望」活動經費</t>
  </si>
  <si>
    <t>角旗盃電競比賽獎勵金</t>
  </si>
  <si>
    <t>106學年度辦理輪調式建教合作學生基礎訓練-市款補助經費</t>
  </si>
  <si>
    <t>106學年度第1學期高職優質化輔助方案-經常門部款經費</t>
  </si>
  <si>
    <t>106學年度第2學期高級中等教育階段身心障礙類集中式特教班校外實習交通費-中央款</t>
  </si>
  <si>
    <t>106學年度下學期（107年1-7月）無法自行上下學身心障礙學生交通車接送服務經費</t>
  </si>
  <si>
    <t>106學年度全國學生創意戲劇比賽決賽活動經費</t>
  </si>
  <si>
    <t>107年度推動學務創新人力補助經費</t>
  </si>
  <si>
    <t>輔導室</t>
  </si>
  <si>
    <t>107年度國中生職業試探寒假育樂營活動經費</t>
  </si>
  <si>
    <t>106學年度第2學期高級中等教育階段身心障礙類集中式特教班校外實習交通費-市款</t>
  </si>
  <si>
    <t>106學年度私立高中職就讀普通班身心障礙學生輔導經費第二期經費</t>
  </si>
  <si>
    <t>107年體育重點學校第一階段培訓及對外參賽經費</t>
  </si>
  <si>
    <t>106學年度國中技藝競賽經費</t>
  </si>
  <si>
    <t>106學年度第1學期高級中等學校集中式特教班身心障礙學生深耕學習服務（寒假班）計畫</t>
  </si>
  <si>
    <t>107年度集中式特教班運作經費-經常門</t>
  </si>
  <si>
    <t>106學年度第2學期第1次身心障礙學生相關專業服務(物理治療、職能治療、心理治療及心理治療)經費</t>
  </si>
  <si>
    <t>106學年度第2學期國中技藝教育課程抽離式合作班經費</t>
  </si>
  <si>
    <t>106學年上學期績優體育獎學金</t>
  </si>
  <si>
    <t>接待日本高山西高校經費</t>
  </si>
  <si>
    <t>107年1月至4月建教合作費</t>
  </si>
  <si>
    <t>106學年度國中三年級技藝教育專案編班第2期款-部款</t>
  </si>
  <si>
    <t>106學年度國中三年級技藝教育專案編班第2期款-市款</t>
  </si>
  <si>
    <t>106學年度第2學期高職優質化-經常門經費</t>
  </si>
  <si>
    <t>106學年度第2學期高職優質化-資本門經費市款</t>
  </si>
  <si>
    <t>106學年度第2學期高級中等學校遴聘業界專家協同教學經費</t>
  </si>
  <si>
    <t>106學年度國中技藝競賽頒獎典禮暨技藝教育績優人員表揚活動經費</t>
  </si>
  <si>
    <t>106學年度特殊教育學生獎助金</t>
  </si>
  <si>
    <t>106學年度特殊教育學生挑戰日活動誤餐費</t>
  </si>
  <si>
    <t>107學年度高級中等學校專業群科特色招生甄選入學試務作業經費</t>
  </si>
  <si>
    <t>107年全國中等學校運動會代表隊選手培訓及選手、教練膳食雜費及交通代金補助</t>
  </si>
  <si>
    <t>107學年度高級中等學校專業群科特色招生甄選入學補助經費-市款</t>
  </si>
  <si>
    <t>107學年度高級中等學校專業群科特色招生甄選入學補助經費-中央款</t>
  </si>
  <si>
    <t>106學年度第2學期遴聘業界專家協同教學補助-部款</t>
  </si>
  <si>
    <t>106學年度第2學期遴聘業界專家協同教學補助-市款</t>
  </si>
  <si>
    <t>106學年度發展及改進原住民技職教育計畫第2期經費-市款</t>
  </si>
  <si>
    <t>107年全中運提升競技實力培訓計畫第2階段經費</t>
  </si>
  <si>
    <t>106學年下學期績優體育獎學金</t>
  </si>
  <si>
    <t>106學年度第2學期新北市高中高職旗艦計畫-經常門經費</t>
  </si>
  <si>
    <t>HBL30周年國際籃球邀請賽參賽學校補助</t>
  </si>
  <si>
    <t>107年度新北市新住民子女獎助學金</t>
  </si>
  <si>
    <t>106運動防護員巡迴計畫第二期款</t>
  </si>
  <si>
    <t>106學年度運動防護員巡迴計畫補發3%薪資</t>
  </si>
  <si>
    <t>2018年新北市藝術教育嘉年華文宣組經費</t>
  </si>
  <si>
    <t>107年度國中生職業試探暑假育樂營活動經費</t>
  </si>
  <si>
    <t>106學年度高中職勞動權益課程鐘點費</t>
  </si>
  <si>
    <t>新北市政府原住民族行政局</t>
  </si>
  <si>
    <t>107學年度第一學期新住民子女職業技能精進訓練計畫-市款</t>
  </si>
  <si>
    <t>新加坡運動舞蹈比賽暨教育觀摩交流經費</t>
  </si>
  <si>
    <t>國立彰化師範大學</t>
  </si>
  <si>
    <t>國防部心理作戰大隊</t>
  </si>
  <si>
    <t>107年快閃活動演出費</t>
  </si>
  <si>
    <t>106學年度第2學期高職優質化-資本門經費中央款</t>
  </si>
  <si>
    <t>106學年度第2學期高級中等學校集中式特教班身心障礙學生深耕學習服務（暑期班）計畫經費</t>
  </si>
  <si>
    <t>107學年度第一學期新住民子女職業技能精進訓練計畫-中央款</t>
  </si>
  <si>
    <t>107年度新住民子女溯根活動-市款配合款經費</t>
  </si>
  <si>
    <t>107年度新住民子女溯根活動-市款另行補助經費</t>
  </si>
  <si>
    <t>107年度基層運動選手訓練站經費</t>
  </si>
  <si>
    <t>107年度新住民子女溯根活動-部款經費</t>
  </si>
  <si>
    <t>106學年度發展及改進原住民技職教育計畫第2期經費-部款</t>
  </si>
  <si>
    <t>106學年度第2學期及107學年度第1學期高級中等學校學習扶助計畫經費</t>
  </si>
  <si>
    <t>107年5月至8月建教合作費</t>
  </si>
  <si>
    <t>107年度原民風味特色餐飲輔導計畫場地租借費</t>
  </si>
  <si>
    <t>107年度新北市高級中等學校技藝競賽選手培訓計畫經費</t>
  </si>
  <si>
    <t>106學年度高級中等學校籃球聯賽男生組複賽學校補助經費</t>
  </si>
  <si>
    <t>107全國中等學校運動會及106學年度五大聯賽（甲級）績優選手、教練及學校獎（輔）助金</t>
  </si>
  <si>
    <t>補助金額</t>
  </si>
  <si>
    <t>補助(代辦)項目</t>
  </si>
  <si>
    <t>執行金額</t>
  </si>
  <si>
    <t>106學年度第1學期提升學生實習實作能力計畫-部款經費</t>
  </si>
  <si>
    <t>106學年度高級中等學校學生業界實習及職場體驗-部款經費</t>
  </si>
  <si>
    <t>106學年度第1學期新北市第二期高中高職旗艦計畫經常門經費</t>
  </si>
  <si>
    <t>106學年度第1學期高級中等學校遴聘業界專家協同教學補助經費-部款</t>
  </si>
  <si>
    <t>合計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</si>
</sst>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DBNum2][$-404]General"/>
    <numFmt numFmtId="177" formatCode="[$-404]ggge&quot;年&quot;m&quot;月&quot;d&quot;日&quot;;@"/>
    <numFmt numFmtId="178" formatCode="[$-404]AM/PM\ hh:mm:ss"/>
    <numFmt numFmtId="179" formatCode="#,##0_ "/>
    <numFmt numFmtId="180" formatCode="#,##0_);[Red]\(#,##0\)"/>
    <numFmt numFmtId="181" formatCode="&quot;Yes&quot;;&quot;Yes&quot;;&quot;No&quot;"/>
    <numFmt numFmtId="182" formatCode="&quot;True&quot;;&quot;True&quot;;&quot;False&quot;"/>
    <numFmt numFmtId="183" formatCode="&quot;On&quot;;&quot;On&quot;;&quot;Off&quot;"/>
    <numFmt numFmtId="184" formatCode="[$€-2]\ #,##0.00_);[Red]\([$€-2]\ #,##0.00\)"/>
    <numFmt numFmtId="185" formatCode="[$-404]e/m/d;@"/>
    <numFmt numFmtId="186" formatCode="m&quot;月&quot;d&quot;日&quot;"/>
  </numFmts>
  <fonts count="45">
    <font>
      <sz val="12"/>
      <name val="新細明體"/>
      <family val="1"/>
    </font>
    <font>
      <sz val="9"/>
      <name val="新細明體"/>
      <family val="1"/>
    </font>
    <font>
      <sz val="13"/>
      <name val="新細明體"/>
      <family val="1"/>
    </font>
    <font>
      <b/>
      <sz val="13"/>
      <name val="新細明體"/>
      <family val="1"/>
    </font>
    <font>
      <b/>
      <sz val="12"/>
      <name val="新細明體"/>
      <family val="1"/>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3"/>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3"/>
      <color rgb="FFFF0000"/>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0" fillId="0" borderId="0" applyFont="0" applyFill="0" applyBorder="0" applyAlignment="0" applyProtection="0"/>
    <xf numFmtId="0" fontId="3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0" fillId="23" borderId="4"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14">
    <xf numFmtId="0" fontId="0" fillId="0" borderId="0" xfId="0"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4" fillId="0" borderId="0" xfId="0" applyFont="1" applyAlignment="1">
      <alignment vertical="center"/>
    </xf>
    <xf numFmtId="0" fontId="2" fillId="0" borderId="10" xfId="0" applyFont="1" applyBorder="1" applyAlignment="1">
      <alignment horizontal="center" vertical="center"/>
    </xf>
    <xf numFmtId="0" fontId="3" fillId="0" borderId="10" xfId="0" applyFont="1" applyBorder="1" applyAlignment="1">
      <alignment horizontal="center" vertical="center"/>
    </xf>
    <xf numFmtId="180" fontId="3" fillId="0" borderId="10" xfId="0" applyNumberFormat="1" applyFont="1" applyBorder="1" applyAlignment="1">
      <alignment horizontal="center" vertical="center"/>
    </xf>
    <xf numFmtId="0" fontId="44" fillId="0" borderId="10" xfId="0" applyFont="1" applyBorder="1" applyAlignment="1">
      <alignment horizontal="center" vertical="center"/>
    </xf>
    <xf numFmtId="0" fontId="2" fillId="0" borderId="10" xfId="0" applyFont="1" applyBorder="1" applyAlignment="1">
      <alignment vertical="center"/>
    </xf>
    <xf numFmtId="180" fontId="3" fillId="0" borderId="10" xfId="0" applyNumberFormat="1" applyFont="1" applyBorder="1" applyAlignment="1">
      <alignment vertical="center"/>
    </xf>
    <xf numFmtId="0" fontId="4" fillId="0" borderId="10" xfId="0" applyFont="1" applyBorder="1" applyAlignment="1">
      <alignment vertical="center"/>
    </xf>
    <xf numFmtId="0" fontId="3" fillId="0" borderId="10" xfId="0" applyFont="1" applyFill="1" applyBorder="1" applyAlignment="1">
      <alignment vertical="center"/>
    </xf>
    <xf numFmtId="180" fontId="4" fillId="0" borderId="10" xfId="0" applyNumberFormat="1" applyFont="1" applyBorder="1" applyAlignment="1">
      <alignment vertical="center"/>
    </xf>
    <xf numFmtId="0" fontId="2" fillId="0" borderId="10" xfId="0" applyFont="1" applyBorder="1" applyAlignment="1">
      <alignment horizontal="lef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16"/>
  <sheetViews>
    <sheetView tabSelected="1" zoomScalePageLayoutView="0" workbookViewId="0" topLeftCell="A112">
      <selection activeCell="E116" sqref="E116"/>
    </sheetView>
  </sheetViews>
  <sheetFormatPr defaultColWidth="9.00390625" defaultRowHeight="16.5"/>
  <cols>
    <col min="5" max="5" width="30.25390625" style="0" customWidth="1"/>
    <col min="6" max="7" width="15.75390625" style="0" customWidth="1"/>
    <col min="8" max="8" width="149.375" style="0" customWidth="1"/>
  </cols>
  <sheetData>
    <row r="1" spans="1:8" s="1" customFormat="1" ht="24.75" customHeight="1">
      <c r="A1" s="4" t="s">
        <v>27</v>
      </c>
      <c r="B1" s="4" t="s">
        <v>7</v>
      </c>
      <c r="C1" s="5" t="s">
        <v>8</v>
      </c>
      <c r="D1" s="4" t="s">
        <v>9</v>
      </c>
      <c r="E1" s="4" t="s">
        <v>10</v>
      </c>
      <c r="F1" s="6" t="s">
        <v>150</v>
      </c>
      <c r="G1" s="6" t="s">
        <v>152</v>
      </c>
      <c r="H1" s="13" t="s">
        <v>151</v>
      </c>
    </row>
    <row r="2" spans="1:9" s="2" customFormat="1" ht="24.75" customHeight="1">
      <c r="A2" s="4">
        <v>106</v>
      </c>
      <c r="B2" s="4">
        <v>1060810</v>
      </c>
      <c r="C2" s="7">
        <v>106107</v>
      </c>
      <c r="D2" s="4" t="s">
        <v>0</v>
      </c>
      <c r="E2" s="8" t="s">
        <v>1</v>
      </c>
      <c r="F2" s="9">
        <v>10000</v>
      </c>
      <c r="G2" s="9">
        <f>F2</f>
        <v>10000</v>
      </c>
      <c r="H2" s="8" t="s">
        <v>35</v>
      </c>
      <c r="I2" s="1"/>
    </row>
    <row r="3" spans="1:9" s="2" customFormat="1" ht="24.75" customHeight="1">
      <c r="A3" s="4">
        <v>106</v>
      </c>
      <c r="B3" s="4">
        <v>1060817</v>
      </c>
      <c r="C3" s="7">
        <v>106108</v>
      </c>
      <c r="D3" s="4" t="s">
        <v>5</v>
      </c>
      <c r="E3" s="8" t="s">
        <v>1</v>
      </c>
      <c r="F3" s="9">
        <v>810432</v>
      </c>
      <c r="G3" s="9">
        <f aca="true" t="shared" si="0" ref="G3:G61">F3</f>
        <v>810432</v>
      </c>
      <c r="H3" s="8" t="s">
        <v>36</v>
      </c>
      <c r="I3" s="1"/>
    </row>
    <row r="4" spans="1:9" s="2" customFormat="1" ht="24.75" customHeight="1">
      <c r="A4" s="4">
        <v>106</v>
      </c>
      <c r="B4" s="4">
        <v>1060817</v>
      </c>
      <c r="C4" s="7">
        <v>106109</v>
      </c>
      <c r="D4" s="4" t="s">
        <v>5</v>
      </c>
      <c r="E4" s="8" t="s">
        <v>1</v>
      </c>
      <c r="F4" s="9">
        <v>399168</v>
      </c>
      <c r="G4" s="9">
        <f t="shared" si="0"/>
        <v>399168</v>
      </c>
      <c r="H4" s="8" t="s">
        <v>37</v>
      </c>
      <c r="I4" s="1"/>
    </row>
    <row r="5" spans="1:9" s="2" customFormat="1" ht="24.75" customHeight="1">
      <c r="A5" s="4">
        <v>106</v>
      </c>
      <c r="B5" s="4">
        <v>1060823</v>
      </c>
      <c r="C5" s="7">
        <v>106110</v>
      </c>
      <c r="D5" s="4" t="s">
        <v>15</v>
      </c>
      <c r="E5" s="8" t="s">
        <v>38</v>
      </c>
      <c r="F5" s="9">
        <v>5000</v>
      </c>
      <c r="G5" s="9">
        <f t="shared" si="0"/>
        <v>5000</v>
      </c>
      <c r="H5" s="8" t="s">
        <v>34</v>
      </c>
      <c r="I5" s="1"/>
    </row>
    <row r="6" spans="1:9" s="2" customFormat="1" ht="24.75" customHeight="1">
      <c r="A6" s="4">
        <v>106</v>
      </c>
      <c r="B6" s="4">
        <v>1060828</v>
      </c>
      <c r="C6" s="7">
        <v>106112</v>
      </c>
      <c r="D6" s="4" t="s">
        <v>0</v>
      </c>
      <c r="E6" s="8" t="s">
        <v>39</v>
      </c>
      <c r="F6" s="9">
        <v>7000</v>
      </c>
      <c r="G6" s="9">
        <f t="shared" si="0"/>
        <v>7000</v>
      </c>
      <c r="H6" s="8" t="s">
        <v>44</v>
      </c>
      <c r="I6" s="1"/>
    </row>
    <row r="7" spans="1:9" s="2" customFormat="1" ht="24.75" customHeight="1">
      <c r="A7" s="4">
        <v>106</v>
      </c>
      <c r="B7" s="4">
        <v>1060831</v>
      </c>
      <c r="C7" s="7">
        <v>106114</v>
      </c>
      <c r="D7" s="4" t="s">
        <v>2</v>
      </c>
      <c r="E7" s="8" t="s">
        <v>1</v>
      </c>
      <c r="F7" s="9">
        <v>153000</v>
      </c>
      <c r="G7" s="9">
        <f>F7-25200</f>
        <v>127800</v>
      </c>
      <c r="H7" s="8" t="s">
        <v>40</v>
      </c>
      <c r="I7" s="1"/>
    </row>
    <row r="8" spans="1:9" s="2" customFormat="1" ht="24.75" customHeight="1">
      <c r="A8" s="4">
        <v>106</v>
      </c>
      <c r="B8" s="4">
        <v>1060831</v>
      </c>
      <c r="C8" s="7">
        <v>106115</v>
      </c>
      <c r="D8" s="4" t="s">
        <v>18</v>
      </c>
      <c r="E8" s="8" t="s">
        <v>42</v>
      </c>
      <c r="F8" s="9">
        <v>34000</v>
      </c>
      <c r="G8" s="9">
        <f t="shared" si="0"/>
        <v>34000</v>
      </c>
      <c r="H8" s="8" t="s">
        <v>41</v>
      </c>
      <c r="I8" s="1"/>
    </row>
    <row r="9" spans="1:9" s="2" customFormat="1" ht="24.75" customHeight="1">
      <c r="A9" s="4">
        <v>106</v>
      </c>
      <c r="B9" s="4">
        <v>1060831</v>
      </c>
      <c r="C9" s="7">
        <v>106116</v>
      </c>
      <c r="D9" s="4" t="s">
        <v>2</v>
      </c>
      <c r="E9" s="8" t="s">
        <v>1</v>
      </c>
      <c r="F9" s="9">
        <v>40000</v>
      </c>
      <c r="G9" s="9">
        <f t="shared" si="0"/>
        <v>40000</v>
      </c>
      <c r="H9" s="8" t="s">
        <v>43</v>
      </c>
      <c r="I9" s="1"/>
    </row>
    <row r="10" spans="1:9" s="2" customFormat="1" ht="24.75" customHeight="1">
      <c r="A10" s="4">
        <v>106</v>
      </c>
      <c r="B10" s="4">
        <v>1060904</v>
      </c>
      <c r="C10" s="7">
        <v>106117</v>
      </c>
      <c r="D10" s="4" t="s">
        <v>14</v>
      </c>
      <c r="E10" s="8" t="s">
        <v>21</v>
      </c>
      <c r="F10" s="9">
        <v>100000</v>
      </c>
      <c r="G10" s="9">
        <f t="shared" si="0"/>
        <v>100000</v>
      </c>
      <c r="H10" s="8" t="s">
        <v>45</v>
      </c>
      <c r="I10" s="1"/>
    </row>
    <row r="11" spans="1:9" s="2" customFormat="1" ht="24.75" customHeight="1">
      <c r="A11" s="4">
        <v>106</v>
      </c>
      <c r="B11" s="4">
        <v>1060905</v>
      </c>
      <c r="C11" s="7">
        <v>106118</v>
      </c>
      <c r="D11" s="4" t="s">
        <v>11</v>
      </c>
      <c r="E11" s="8" t="s">
        <v>1</v>
      </c>
      <c r="F11" s="9">
        <v>24000</v>
      </c>
      <c r="G11" s="9">
        <f t="shared" si="0"/>
        <v>24000</v>
      </c>
      <c r="H11" s="8" t="s">
        <v>49</v>
      </c>
      <c r="I11" s="1"/>
    </row>
    <row r="12" spans="1:9" s="2" customFormat="1" ht="24.75" customHeight="1">
      <c r="A12" s="4">
        <v>106</v>
      </c>
      <c r="B12" s="4">
        <v>1060905</v>
      </c>
      <c r="C12" s="7">
        <v>106119</v>
      </c>
      <c r="D12" s="4" t="s">
        <v>11</v>
      </c>
      <c r="E12" s="8" t="s">
        <v>1</v>
      </c>
      <c r="F12" s="9">
        <v>56000</v>
      </c>
      <c r="G12" s="9">
        <f t="shared" si="0"/>
        <v>56000</v>
      </c>
      <c r="H12" s="8" t="s">
        <v>46</v>
      </c>
      <c r="I12" s="1"/>
    </row>
    <row r="13" spans="1:9" s="2" customFormat="1" ht="24.75" customHeight="1">
      <c r="A13" s="4">
        <v>106</v>
      </c>
      <c r="B13" s="4">
        <v>1060912</v>
      </c>
      <c r="C13" s="7">
        <v>106122</v>
      </c>
      <c r="D13" s="4" t="s">
        <v>14</v>
      </c>
      <c r="E13" s="8" t="s">
        <v>1</v>
      </c>
      <c r="F13" s="9">
        <v>46000</v>
      </c>
      <c r="G13" s="9">
        <f t="shared" si="0"/>
        <v>46000</v>
      </c>
      <c r="H13" s="8" t="s">
        <v>50</v>
      </c>
      <c r="I13" s="1"/>
    </row>
    <row r="14" spans="1:9" s="2" customFormat="1" ht="24.75" customHeight="1">
      <c r="A14" s="4">
        <v>106</v>
      </c>
      <c r="B14" s="4">
        <v>1060914</v>
      </c>
      <c r="C14" s="7">
        <v>106123</v>
      </c>
      <c r="D14" s="4" t="s">
        <v>2</v>
      </c>
      <c r="E14" s="8" t="s">
        <v>51</v>
      </c>
      <c r="F14" s="9">
        <v>24900</v>
      </c>
      <c r="G14" s="9">
        <f t="shared" si="0"/>
        <v>24900</v>
      </c>
      <c r="H14" s="8" t="s">
        <v>52</v>
      </c>
      <c r="I14" s="1"/>
    </row>
    <row r="15" spans="1:9" s="2" customFormat="1" ht="24.75" customHeight="1">
      <c r="A15" s="4">
        <v>106</v>
      </c>
      <c r="B15" s="4">
        <v>1060914</v>
      </c>
      <c r="C15" s="7">
        <v>106124</v>
      </c>
      <c r="D15" s="4" t="s">
        <v>2</v>
      </c>
      <c r="E15" s="8" t="s">
        <v>1</v>
      </c>
      <c r="F15" s="9">
        <v>842800</v>
      </c>
      <c r="G15" s="9">
        <f>F15</f>
        <v>842800</v>
      </c>
      <c r="H15" s="8" t="s">
        <v>53</v>
      </c>
      <c r="I15" s="1"/>
    </row>
    <row r="16" spans="1:9" s="2" customFormat="1" ht="24.75" customHeight="1">
      <c r="A16" s="4">
        <v>106</v>
      </c>
      <c r="B16" s="4">
        <v>1061003</v>
      </c>
      <c r="C16" s="7">
        <v>106136</v>
      </c>
      <c r="D16" s="4" t="s">
        <v>6</v>
      </c>
      <c r="E16" s="8" t="s">
        <v>12</v>
      </c>
      <c r="F16" s="9">
        <v>25600</v>
      </c>
      <c r="G16" s="9">
        <f t="shared" si="0"/>
        <v>25600</v>
      </c>
      <c r="H16" s="8" t="s">
        <v>54</v>
      </c>
      <c r="I16" s="1"/>
    </row>
    <row r="17" spans="1:9" s="2" customFormat="1" ht="24.75" customHeight="1">
      <c r="A17" s="4">
        <v>106</v>
      </c>
      <c r="B17" s="4">
        <v>1061016</v>
      </c>
      <c r="C17" s="7">
        <v>106144</v>
      </c>
      <c r="D17" s="4" t="s">
        <v>14</v>
      </c>
      <c r="E17" s="8" t="s">
        <v>1</v>
      </c>
      <c r="F17" s="9">
        <v>252700</v>
      </c>
      <c r="G17" s="9">
        <f t="shared" si="0"/>
        <v>252700</v>
      </c>
      <c r="H17" s="8" t="s">
        <v>102</v>
      </c>
      <c r="I17" s="1"/>
    </row>
    <row r="18" spans="1:9" s="2" customFormat="1" ht="24.75" customHeight="1">
      <c r="A18" s="4">
        <v>106</v>
      </c>
      <c r="B18" s="4">
        <v>1061018</v>
      </c>
      <c r="C18" s="7">
        <v>106150</v>
      </c>
      <c r="D18" s="4" t="s">
        <v>2</v>
      </c>
      <c r="E18" s="8" t="s">
        <v>55</v>
      </c>
      <c r="F18" s="9">
        <v>30000</v>
      </c>
      <c r="G18" s="9">
        <f t="shared" si="0"/>
        <v>30000</v>
      </c>
      <c r="H18" s="8" t="s">
        <v>65</v>
      </c>
      <c r="I18" s="1"/>
    </row>
    <row r="19" spans="1:9" s="2" customFormat="1" ht="24.75" customHeight="1">
      <c r="A19" s="4">
        <v>106</v>
      </c>
      <c r="B19" s="4">
        <v>1061018</v>
      </c>
      <c r="C19" s="7">
        <v>106153</v>
      </c>
      <c r="D19" s="4" t="s">
        <v>3</v>
      </c>
      <c r="E19" s="8" t="s">
        <v>1</v>
      </c>
      <c r="F19" s="9">
        <v>548000</v>
      </c>
      <c r="G19" s="9">
        <f t="shared" si="0"/>
        <v>548000</v>
      </c>
      <c r="H19" s="8" t="s">
        <v>75</v>
      </c>
      <c r="I19" s="1"/>
    </row>
    <row r="20" spans="1:9" s="2" customFormat="1" ht="24.75" customHeight="1">
      <c r="A20" s="4">
        <v>106</v>
      </c>
      <c r="B20" s="4">
        <v>1061018</v>
      </c>
      <c r="C20" s="7">
        <v>106154</v>
      </c>
      <c r="D20" s="4" t="s">
        <v>3</v>
      </c>
      <c r="E20" s="8" t="s">
        <v>1</v>
      </c>
      <c r="F20" s="9">
        <v>137000</v>
      </c>
      <c r="G20" s="9">
        <f t="shared" si="0"/>
        <v>137000</v>
      </c>
      <c r="H20" s="8" t="s">
        <v>76</v>
      </c>
      <c r="I20" s="1"/>
    </row>
    <row r="21" spans="1:9" s="2" customFormat="1" ht="24.75" customHeight="1">
      <c r="A21" s="4">
        <v>106</v>
      </c>
      <c r="B21" s="4">
        <v>1061024</v>
      </c>
      <c r="C21" s="7">
        <v>106158</v>
      </c>
      <c r="D21" s="4" t="s">
        <v>32</v>
      </c>
      <c r="E21" s="8" t="s">
        <v>33</v>
      </c>
      <c r="F21" s="9">
        <v>50000</v>
      </c>
      <c r="G21" s="9">
        <f t="shared" si="0"/>
        <v>50000</v>
      </c>
      <c r="H21" s="8" t="s">
        <v>85</v>
      </c>
      <c r="I21" s="1"/>
    </row>
    <row r="22" spans="1:9" s="2" customFormat="1" ht="24.75" customHeight="1">
      <c r="A22" s="4">
        <v>106</v>
      </c>
      <c r="B22" s="4">
        <v>1061025</v>
      </c>
      <c r="C22" s="7">
        <v>106159</v>
      </c>
      <c r="D22" s="4" t="s">
        <v>2</v>
      </c>
      <c r="E22" s="8" t="s">
        <v>1</v>
      </c>
      <c r="F22" s="9">
        <v>48450</v>
      </c>
      <c r="G22" s="9">
        <f t="shared" si="0"/>
        <v>48450</v>
      </c>
      <c r="H22" s="8" t="s">
        <v>57</v>
      </c>
      <c r="I22" s="1"/>
    </row>
    <row r="23" spans="1:9" s="2" customFormat="1" ht="24.75" customHeight="1">
      <c r="A23" s="4">
        <v>106</v>
      </c>
      <c r="B23" s="4">
        <v>1061025</v>
      </c>
      <c r="C23" s="7">
        <v>106160</v>
      </c>
      <c r="D23" s="4" t="s">
        <v>2</v>
      </c>
      <c r="E23" s="8" t="s">
        <v>1</v>
      </c>
      <c r="F23" s="9">
        <v>8550</v>
      </c>
      <c r="G23" s="9">
        <f t="shared" si="0"/>
        <v>8550</v>
      </c>
      <c r="H23" s="8" t="s">
        <v>56</v>
      </c>
      <c r="I23" s="1"/>
    </row>
    <row r="24" spans="1:9" s="2" customFormat="1" ht="24.75" customHeight="1">
      <c r="A24" s="4">
        <v>106</v>
      </c>
      <c r="B24" s="4">
        <v>1061025</v>
      </c>
      <c r="C24" s="7">
        <v>106161</v>
      </c>
      <c r="D24" s="4" t="s">
        <v>2</v>
      </c>
      <c r="E24" s="8" t="s">
        <v>1</v>
      </c>
      <c r="F24" s="9">
        <v>45600</v>
      </c>
      <c r="G24" s="9">
        <f t="shared" si="0"/>
        <v>45600</v>
      </c>
      <c r="H24" s="8" t="s">
        <v>58</v>
      </c>
      <c r="I24" s="1"/>
    </row>
    <row r="25" spans="1:9" s="2" customFormat="1" ht="24.75" customHeight="1">
      <c r="A25" s="4">
        <v>106</v>
      </c>
      <c r="B25" s="4">
        <v>1061101</v>
      </c>
      <c r="C25" s="7">
        <v>106167</v>
      </c>
      <c r="D25" s="4" t="s">
        <v>3</v>
      </c>
      <c r="E25" s="8" t="s">
        <v>1</v>
      </c>
      <c r="F25" s="9">
        <v>128000</v>
      </c>
      <c r="G25" s="9">
        <f>F25-23050</f>
        <v>104950</v>
      </c>
      <c r="H25" s="8" t="s">
        <v>60</v>
      </c>
      <c r="I25" s="1"/>
    </row>
    <row r="26" spans="1:9" s="2" customFormat="1" ht="24.75" customHeight="1">
      <c r="A26" s="4">
        <v>106</v>
      </c>
      <c r="B26" s="4">
        <v>1061101</v>
      </c>
      <c r="C26" s="7">
        <v>106168</v>
      </c>
      <c r="D26" s="4" t="s">
        <v>3</v>
      </c>
      <c r="E26" s="8" t="s">
        <v>1</v>
      </c>
      <c r="F26" s="9">
        <v>32000</v>
      </c>
      <c r="G26" s="9">
        <f t="shared" si="0"/>
        <v>32000</v>
      </c>
      <c r="H26" s="8" t="s">
        <v>59</v>
      </c>
      <c r="I26" s="1"/>
    </row>
    <row r="27" spans="1:9" s="2" customFormat="1" ht="24.75" customHeight="1">
      <c r="A27" s="4">
        <v>106</v>
      </c>
      <c r="B27" s="4">
        <v>1061106</v>
      </c>
      <c r="C27" s="7">
        <v>106170</v>
      </c>
      <c r="D27" s="4" t="s">
        <v>2</v>
      </c>
      <c r="E27" s="8" t="s">
        <v>1</v>
      </c>
      <c r="F27" s="9">
        <v>11130</v>
      </c>
      <c r="G27" s="9">
        <f t="shared" si="0"/>
        <v>11130</v>
      </c>
      <c r="H27" s="8" t="s">
        <v>61</v>
      </c>
      <c r="I27" s="1"/>
    </row>
    <row r="28" spans="1:9" s="2" customFormat="1" ht="24.75" customHeight="1">
      <c r="A28" s="4">
        <v>106</v>
      </c>
      <c r="B28" s="4">
        <v>1061109</v>
      </c>
      <c r="C28" s="7">
        <v>106171</v>
      </c>
      <c r="D28" s="4" t="s">
        <v>2</v>
      </c>
      <c r="E28" s="8" t="s">
        <v>1</v>
      </c>
      <c r="F28" s="9">
        <v>10000</v>
      </c>
      <c r="G28" s="9">
        <f t="shared" si="0"/>
        <v>10000</v>
      </c>
      <c r="H28" s="8" t="s">
        <v>73</v>
      </c>
      <c r="I28" s="1"/>
    </row>
    <row r="29" spans="1:9" s="2" customFormat="1" ht="24.75" customHeight="1">
      <c r="A29" s="4">
        <v>106</v>
      </c>
      <c r="B29" s="4">
        <v>1061115</v>
      </c>
      <c r="C29" s="7">
        <v>106172</v>
      </c>
      <c r="D29" s="4" t="s">
        <v>3</v>
      </c>
      <c r="E29" s="8" t="s">
        <v>1</v>
      </c>
      <c r="F29" s="9">
        <v>446000</v>
      </c>
      <c r="G29" s="9">
        <f t="shared" si="0"/>
        <v>446000</v>
      </c>
      <c r="H29" s="8" t="s">
        <v>62</v>
      </c>
      <c r="I29" s="1"/>
    </row>
    <row r="30" spans="1:9" s="2" customFormat="1" ht="24.75" customHeight="1">
      <c r="A30" s="4">
        <v>106</v>
      </c>
      <c r="B30" s="4">
        <v>1061117</v>
      </c>
      <c r="C30" s="7">
        <v>106174</v>
      </c>
      <c r="D30" s="4" t="s">
        <v>3</v>
      </c>
      <c r="E30" s="8" t="s">
        <v>1</v>
      </c>
      <c r="F30" s="9">
        <v>1845826</v>
      </c>
      <c r="G30" s="9">
        <f>F30-79000</f>
        <v>1766826</v>
      </c>
      <c r="H30" s="8" t="s">
        <v>153</v>
      </c>
      <c r="I30" s="1"/>
    </row>
    <row r="31" spans="1:9" s="2" customFormat="1" ht="24.75" customHeight="1">
      <c r="A31" s="4">
        <v>106</v>
      </c>
      <c r="B31" s="4">
        <v>1061117</v>
      </c>
      <c r="C31" s="7">
        <v>106175</v>
      </c>
      <c r="D31" s="4" t="s">
        <v>3</v>
      </c>
      <c r="E31" s="8" t="s">
        <v>1</v>
      </c>
      <c r="F31" s="9">
        <v>325735</v>
      </c>
      <c r="G31" s="9">
        <f t="shared" si="0"/>
        <v>325735</v>
      </c>
      <c r="H31" s="8" t="s">
        <v>63</v>
      </c>
      <c r="I31" s="1"/>
    </row>
    <row r="32" spans="1:9" s="2" customFormat="1" ht="24.75" customHeight="1">
      <c r="A32" s="4">
        <v>106</v>
      </c>
      <c r="B32" s="4">
        <v>1061121</v>
      </c>
      <c r="C32" s="7">
        <v>106177</v>
      </c>
      <c r="D32" s="4" t="s">
        <v>6</v>
      </c>
      <c r="E32" s="8" t="s">
        <v>1</v>
      </c>
      <c r="F32" s="9">
        <v>232500</v>
      </c>
      <c r="G32" s="9">
        <f t="shared" si="0"/>
        <v>232500</v>
      </c>
      <c r="H32" s="8" t="s">
        <v>64</v>
      </c>
      <c r="I32" s="1"/>
    </row>
    <row r="33" spans="1:9" s="2" customFormat="1" ht="24.75" customHeight="1">
      <c r="A33" s="4">
        <v>106</v>
      </c>
      <c r="B33" s="4">
        <v>1061121</v>
      </c>
      <c r="C33" s="7">
        <v>106178</v>
      </c>
      <c r="D33" s="4" t="s">
        <v>6</v>
      </c>
      <c r="E33" s="8" t="s">
        <v>1</v>
      </c>
      <c r="F33" s="9">
        <v>155000</v>
      </c>
      <c r="G33" s="9">
        <f t="shared" si="0"/>
        <v>155000</v>
      </c>
      <c r="H33" s="8" t="s">
        <v>86</v>
      </c>
      <c r="I33" s="1"/>
    </row>
    <row r="34" spans="1:9" s="2" customFormat="1" ht="24.75" customHeight="1">
      <c r="A34" s="4">
        <v>106</v>
      </c>
      <c r="B34" s="4">
        <v>1061121</v>
      </c>
      <c r="C34" s="7">
        <v>106179</v>
      </c>
      <c r="D34" s="4" t="s">
        <v>6</v>
      </c>
      <c r="E34" s="8" t="s">
        <v>1</v>
      </c>
      <c r="F34" s="9">
        <v>286841</v>
      </c>
      <c r="G34" s="9">
        <f>F34-6893</f>
        <v>279948</v>
      </c>
      <c r="H34" s="8" t="s">
        <v>83</v>
      </c>
      <c r="I34" s="1"/>
    </row>
    <row r="35" spans="1:9" s="2" customFormat="1" ht="24.75" customHeight="1">
      <c r="A35" s="4">
        <v>106</v>
      </c>
      <c r="B35" s="4">
        <v>1061121</v>
      </c>
      <c r="C35" s="7">
        <v>106180</v>
      </c>
      <c r="D35" s="4" t="s">
        <v>6</v>
      </c>
      <c r="E35" s="8" t="s">
        <v>1</v>
      </c>
      <c r="F35" s="9">
        <v>50619</v>
      </c>
      <c r="G35" s="9">
        <f t="shared" si="0"/>
        <v>50619</v>
      </c>
      <c r="H35" s="8" t="s">
        <v>66</v>
      </c>
      <c r="I35" s="1"/>
    </row>
    <row r="36" spans="1:9" s="2" customFormat="1" ht="24.75" customHeight="1">
      <c r="A36" s="4">
        <v>106</v>
      </c>
      <c r="B36" s="4">
        <v>1061122</v>
      </c>
      <c r="C36" s="7">
        <v>106183</v>
      </c>
      <c r="D36" s="4" t="s">
        <v>3</v>
      </c>
      <c r="E36" s="8" t="s">
        <v>1</v>
      </c>
      <c r="F36" s="9">
        <v>693000</v>
      </c>
      <c r="G36" s="9">
        <f>F36-61868</f>
        <v>631132</v>
      </c>
      <c r="H36" s="8" t="s">
        <v>87</v>
      </c>
      <c r="I36" s="1"/>
    </row>
    <row r="37" spans="1:9" s="2" customFormat="1" ht="24.75" customHeight="1">
      <c r="A37" s="4">
        <v>106</v>
      </c>
      <c r="B37" s="4">
        <v>1061128</v>
      </c>
      <c r="C37" s="7">
        <v>106189</v>
      </c>
      <c r="D37" s="4" t="s">
        <v>14</v>
      </c>
      <c r="E37" s="8" t="s">
        <v>16</v>
      </c>
      <c r="F37" s="9">
        <v>42000</v>
      </c>
      <c r="G37" s="9">
        <f t="shared" si="0"/>
        <v>42000</v>
      </c>
      <c r="H37" s="8" t="s">
        <v>148</v>
      </c>
      <c r="I37" s="1"/>
    </row>
    <row r="38" spans="1:9" s="2" customFormat="1" ht="24.75" customHeight="1">
      <c r="A38" s="4">
        <v>106</v>
      </c>
      <c r="B38" s="4">
        <v>1061129</v>
      </c>
      <c r="C38" s="7">
        <v>106190</v>
      </c>
      <c r="D38" s="4" t="s">
        <v>26</v>
      </c>
      <c r="E38" s="8" t="s">
        <v>19</v>
      </c>
      <c r="F38" s="9">
        <v>17760</v>
      </c>
      <c r="G38" s="9">
        <f t="shared" si="0"/>
        <v>17760</v>
      </c>
      <c r="H38" s="8" t="s">
        <v>69</v>
      </c>
      <c r="I38" s="1"/>
    </row>
    <row r="39" spans="1:9" s="2" customFormat="1" ht="24.75" customHeight="1">
      <c r="A39" s="4">
        <v>106</v>
      </c>
      <c r="B39" s="4">
        <v>1061129</v>
      </c>
      <c r="C39" s="7">
        <v>106191</v>
      </c>
      <c r="D39" s="4" t="s">
        <v>24</v>
      </c>
      <c r="E39" s="8" t="s">
        <v>1</v>
      </c>
      <c r="F39" s="9">
        <v>10000</v>
      </c>
      <c r="G39" s="9">
        <f t="shared" si="0"/>
        <v>10000</v>
      </c>
      <c r="H39" s="8" t="s">
        <v>71</v>
      </c>
      <c r="I39" s="1"/>
    </row>
    <row r="40" spans="1:9" s="2" customFormat="1" ht="24.75" customHeight="1">
      <c r="A40" s="4">
        <v>106</v>
      </c>
      <c r="B40" s="4">
        <v>1061129</v>
      </c>
      <c r="C40" s="7">
        <v>106192</v>
      </c>
      <c r="D40" s="4" t="s">
        <v>24</v>
      </c>
      <c r="E40" s="8" t="s">
        <v>1</v>
      </c>
      <c r="F40" s="9">
        <v>50000</v>
      </c>
      <c r="G40" s="9">
        <f t="shared" si="0"/>
        <v>50000</v>
      </c>
      <c r="H40" s="8" t="s">
        <v>70</v>
      </c>
      <c r="I40" s="1"/>
    </row>
    <row r="41" spans="1:9" s="2" customFormat="1" ht="24.75" customHeight="1">
      <c r="A41" s="4">
        <v>106</v>
      </c>
      <c r="B41" s="4">
        <v>1061201</v>
      </c>
      <c r="C41" s="7">
        <v>106195</v>
      </c>
      <c r="D41" s="4" t="s">
        <v>2</v>
      </c>
      <c r="E41" s="8" t="s">
        <v>1</v>
      </c>
      <c r="F41" s="9">
        <v>10000</v>
      </c>
      <c r="G41" s="9">
        <f t="shared" si="0"/>
        <v>10000</v>
      </c>
      <c r="H41" s="8" t="s">
        <v>74</v>
      </c>
      <c r="I41" s="1"/>
    </row>
    <row r="42" spans="1:9" s="2" customFormat="1" ht="24.75" customHeight="1">
      <c r="A42" s="4">
        <v>106</v>
      </c>
      <c r="B42" s="4">
        <v>1061201</v>
      </c>
      <c r="C42" s="7">
        <v>106196</v>
      </c>
      <c r="D42" s="4" t="s">
        <v>2</v>
      </c>
      <c r="E42" s="8" t="s">
        <v>1</v>
      </c>
      <c r="F42" s="9">
        <v>137880</v>
      </c>
      <c r="G42" s="9">
        <f t="shared" si="0"/>
        <v>137880</v>
      </c>
      <c r="H42" s="8" t="s">
        <v>72</v>
      </c>
      <c r="I42" s="1"/>
    </row>
    <row r="43" spans="1:9" s="2" customFormat="1" ht="24.75" customHeight="1">
      <c r="A43" s="4">
        <v>106</v>
      </c>
      <c r="B43" s="4">
        <v>1061201</v>
      </c>
      <c r="C43" s="7">
        <v>106197</v>
      </c>
      <c r="D43" s="4" t="s">
        <v>2</v>
      </c>
      <c r="E43" s="8" t="s">
        <v>1</v>
      </c>
      <c r="F43" s="9">
        <v>16000</v>
      </c>
      <c r="G43" s="9">
        <f t="shared" si="0"/>
        <v>16000</v>
      </c>
      <c r="H43" s="8" t="s">
        <v>84</v>
      </c>
      <c r="I43" s="1"/>
    </row>
    <row r="44" spans="1:9" s="2" customFormat="1" ht="24.75" customHeight="1">
      <c r="A44" s="4">
        <v>106</v>
      </c>
      <c r="B44" s="4">
        <v>1061204</v>
      </c>
      <c r="C44" s="7">
        <v>106198</v>
      </c>
      <c r="D44" s="4" t="s">
        <v>14</v>
      </c>
      <c r="E44" s="8" t="s">
        <v>21</v>
      </c>
      <c r="F44" s="9">
        <v>100000</v>
      </c>
      <c r="G44" s="9">
        <f t="shared" si="0"/>
        <v>100000</v>
      </c>
      <c r="H44" s="8" t="s">
        <v>77</v>
      </c>
      <c r="I44" s="1"/>
    </row>
    <row r="45" spans="1:9" s="2" customFormat="1" ht="24.75" customHeight="1">
      <c r="A45" s="4">
        <v>106</v>
      </c>
      <c r="B45" s="4">
        <v>1061205</v>
      </c>
      <c r="C45" s="7">
        <v>106199</v>
      </c>
      <c r="D45" s="4" t="s">
        <v>13</v>
      </c>
      <c r="E45" s="8" t="s">
        <v>1</v>
      </c>
      <c r="F45" s="9">
        <v>18000</v>
      </c>
      <c r="G45" s="9">
        <f t="shared" si="0"/>
        <v>18000</v>
      </c>
      <c r="H45" s="8" t="s">
        <v>78</v>
      </c>
      <c r="I45" s="1"/>
    </row>
    <row r="46" spans="1:9" s="2" customFormat="1" ht="24.75" customHeight="1">
      <c r="A46" s="4">
        <v>106</v>
      </c>
      <c r="B46" s="4">
        <v>1061206</v>
      </c>
      <c r="C46" s="7">
        <v>106200</v>
      </c>
      <c r="D46" s="4" t="s">
        <v>3</v>
      </c>
      <c r="E46" s="8" t="s">
        <v>1</v>
      </c>
      <c r="F46" s="9">
        <v>314925</v>
      </c>
      <c r="G46" s="9">
        <f>F46-70530</f>
        <v>244395</v>
      </c>
      <c r="H46" s="8" t="s">
        <v>156</v>
      </c>
      <c r="I46" s="1"/>
    </row>
    <row r="47" spans="1:9" s="2" customFormat="1" ht="24.75" customHeight="1">
      <c r="A47" s="4">
        <v>106</v>
      </c>
      <c r="B47" s="4">
        <v>1061206</v>
      </c>
      <c r="C47" s="7">
        <v>106201</v>
      </c>
      <c r="D47" s="4" t="s">
        <v>3</v>
      </c>
      <c r="E47" s="8" t="s">
        <v>1</v>
      </c>
      <c r="F47" s="9">
        <v>55575</v>
      </c>
      <c r="G47" s="9">
        <f t="shared" si="0"/>
        <v>55575</v>
      </c>
      <c r="H47" s="8" t="s">
        <v>79</v>
      </c>
      <c r="I47" s="1"/>
    </row>
    <row r="48" spans="1:9" s="2" customFormat="1" ht="24.75" customHeight="1">
      <c r="A48" s="4">
        <v>106</v>
      </c>
      <c r="B48" s="4">
        <v>1061207</v>
      </c>
      <c r="C48" s="7">
        <v>106202</v>
      </c>
      <c r="D48" s="4" t="s">
        <v>6</v>
      </c>
      <c r="E48" s="8" t="s">
        <v>1</v>
      </c>
      <c r="F48" s="9">
        <v>215010</v>
      </c>
      <c r="G48" s="9">
        <f>F48-64503</f>
        <v>150507</v>
      </c>
      <c r="H48" s="8" t="s">
        <v>154</v>
      </c>
      <c r="I48" s="1"/>
    </row>
    <row r="49" spans="1:9" s="2" customFormat="1" ht="24.75" customHeight="1">
      <c r="A49" s="4">
        <v>106</v>
      </c>
      <c r="B49" s="4">
        <v>1061207</v>
      </c>
      <c r="C49" s="7">
        <v>106203</v>
      </c>
      <c r="D49" s="4" t="s">
        <v>6</v>
      </c>
      <c r="E49" s="8" t="s">
        <v>1</v>
      </c>
      <c r="F49" s="9">
        <v>37944</v>
      </c>
      <c r="G49" s="9">
        <f t="shared" si="0"/>
        <v>37944</v>
      </c>
      <c r="H49" s="8" t="s">
        <v>80</v>
      </c>
      <c r="I49" s="1"/>
    </row>
    <row r="50" spans="1:9" s="2" customFormat="1" ht="24.75" customHeight="1">
      <c r="A50" s="4">
        <v>106</v>
      </c>
      <c r="B50" s="4">
        <v>1061211</v>
      </c>
      <c r="C50" s="7">
        <v>106204</v>
      </c>
      <c r="D50" s="4" t="s">
        <v>6</v>
      </c>
      <c r="E50" s="8" t="s">
        <v>12</v>
      </c>
      <c r="F50" s="9">
        <v>20800</v>
      </c>
      <c r="G50" s="9">
        <f t="shared" si="0"/>
        <v>20800</v>
      </c>
      <c r="H50" s="8" t="s">
        <v>129</v>
      </c>
      <c r="I50" s="1"/>
    </row>
    <row r="51" spans="1:9" s="2" customFormat="1" ht="24.75" customHeight="1">
      <c r="A51" s="4">
        <v>106</v>
      </c>
      <c r="B51" s="4">
        <v>1061211</v>
      </c>
      <c r="C51" s="7">
        <v>106206</v>
      </c>
      <c r="D51" s="4" t="s">
        <v>3</v>
      </c>
      <c r="E51" s="8" t="s">
        <v>1</v>
      </c>
      <c r="F51" s="9">
        <v>425000</v>
      </c>
      <c r="G51" s="9">
        <f>F51-25409</f>
        <v>399591</v>
      </c>
      <c r="H51" s="8" t="s">
        <v>155</v>
      </c>
      <c r="I51" s="1"/>
    </row>
    <row r="52" spans="1:9" s="2" customFormat="1" ht="24.75" customHeight="1">
      <c r="A52" s="4">
        <v>106</v>
      </c>
      <c r="B52" s="4">
        <v>1061211</v>
      </c>
      <c r="C52" s="7">
        <v>106207</v>
      </c>
      <c r="D52" s="4" t="s">
        <v>3</v>
      </c>
      <c r="E52" s="8" t="s">
        <v>1</v>
      </c>
      <c r="F52" s="9">
        <v>200000</v>
      </c>
      <c r="G52" s="9">
        <f t="shared" si="0"/>
        <v>200000</v>
      </c>
      <c r="H52" s="8" t="s">
        <v>81</v>
      </c>
      <c r="I52" s="1"/>
    </row>
    <row r="53" spans="1:9" s="2" customFormat="1" ht="24.75" customHeight="1">
      <c r="A53" s="4">
        <v>106</v>
      </c>
      <c r="B53" s="4">
        <v>1061211</v>
      </c>
      <c r="C53" s="7">
        <v>106208</v>
      </c>
      <c r="D53" s="4" t="s">
        <v>2</v>
      </c>
      <c r="E53" s="8" t="s">
        <v>1</v>
      </c>
      <c r="F53" s="9">
        <v>20000</v>
      </c>
      <c r="G53" s="9">
        <f t="shared" si="0"/>
        <v>20000</v>
      </c>
      <c r="H53" s="8" t="s">
        <v>111</v>
      </c>
      <c r="I53" s="1"/>
    </row>
    <row r="54" spans="1:9" s="2" customFormat="1" ht="24.75" customHeight="1">
      <c r="A54" s="4">
        <v>106</v>
      </c>
      <c r="B54" s="4">
        <v>1061220</v>
      </c>
      <c r="C54" s="7">
        <v>106210</v>
      </c>
      <c r="D54" s="4" t="s">
        <v>23</v>
      </c>
      <c r="E54" s="8" t="s">
        <v>29</v>
      </c>
      <c r="F54" s="9">
        <v>12015</v>
      </c>
      <c r="G54" s="9">
        <f t="shared" si="0"/>
        <v>12015</v>
      </c>
      <c r="H54" s="8" t="s">
        <v>82</v>
      </c>
      <c r="I54" s="1"/>
    </row>
    <row r="55" spans="1:9" s="2" customFormat="1" ht="24.75" customHeight="1">
      <c r="A55" s="4">
        <v>106</v>
      </c>
      <c r="B55" s="4">
        <v>1061226</v>
      </c>
      <c r="C55" s="7">
        <v>106212</v>
      </c>
      <c r="D55" s="4" t="s">
        <v>3</v>
      </c>
      <c r="E55" s="8" t="s">
        <v>1</v>
      </c>
      <c r="F55" s="9">
        <v>639100</v>
      </c>
      <c r="G55" s="9">
        <f t="shared" si="0"/>
        <v>639100</v>
      </c>
      <c r="H55" s="8" t="s">
        <v>67</v>
      </c>
      <c r="I55" s="1"/>
    </row>
    <row r="56" spans="1:9" s="2" customFormat="1" ht="24.75" customHeight="1">
      <c r="A56" s="4">
        <v>106</v>
      </c>
      <c r="B56" s="4">
        <v>1061226</v>
      </c>
      <c r="C56" s="7">
        <v>106213</v>
      </c>
      <c r="D56" s="4" t="s">
        <v>3</v>
      </c>
      <c r="E56" s="8" t="s">
        <v>1</v>
      </c>
      <c r="F56" s="9">
        <v>273900</v>
      </c>
      <c r="G56" s="9">
        <f t="shared" si="0"/>
        <v>273900</v>
      </c>
      <c r="H56" s="8" t="s">
        <v>68</v>
      </c>
      <c r="I56" s="1"/>
    </row>
    <row r="57" spans="1:9" s="2" customFormat="1" ht="24.75" customHeight="1">
      <c r="A57" s="4">
        <v>106</v>
      </c>
      <c r="B57" s="4">
        <v>1061226</v>
      </c>
      <c r="C57" s="7">
        <v>106214</v>
      </c>
      <c r="D57" s="4" t="s">
        <v>11</v>
      </c>
      <c r="E57" s="8" t="s">
        <v>1</v>
      </c>
      <c r="F57" s="9">
        <v>21000</v>
      </c>
      <c r="G57" s="9">
        <f t="shared" si="0"/>
        <v>21000</v>
      </c>
      <c r="H57" s="8" t="s">
        <v>47</v>
      </c>
      <c r="I57" s="1"/>
    </row>
    <row r="58" spans="1:9" s="2" customFormat="1" ht="24.75" customHeight="1">
      <c r="A58" s="4">
        <v>106</v>
      </c>
      <c r="B58" s="4">
        <v>1061226</v>
      </c>
      <c r="C58" s="7">
        <v>106215</v>
      </c>
      <c r="D58" s="4" t="s">
        <v>11</v>
      </c>
      <c r="E58" s="8" t="s">
        <v>1</v>
      </c>
      <c r="F58" s="9">
        <v>49000</v>
      </c>
      <c r="G58" s="9">
        <f t="shared" si="0"/>
        <v>49000</v>
      </c>
      <c r="H58" s="8" t="s">
        <v>48</v>
      </c>
      <c r="I58" s="1"/>
    </row>
    <row r="59" spans="1:9" s="2" customFormat="1" ht="24.75" customHeight="1">
      <c r="A59" s="4">
        <v>106</v>
      </c>
      <c r="B59" s="4">
        <v>1070109</v>
      </c>
      <c r="C59" s="7">
        <v>107002</v>
      </c>
      <c r="D59" s="4" t="s">
        <v>23</v>
      </c>
      <c r="E59" s="8" t="s">
        <v>29</v>
      </c>
      <c r="F59" s="9">
        <v>92101</v>
      </c>
      <c r="G59" s="9">
        <f t="shared" si="0"/>
        <v>92101</v>
      </c>
      <c r="H59" s="8" t="s">
        <v>28</v>
      </c>
      <c r="I59" s="1"/>
    </row>
    <row r="60" spans="1:9" s="2" customFormat="1" ht="24.75" customHeight="1">
      <c r="A60" s="4">
        <v>106</v>
      </c>
      <c r="B60" s="4">
        <v>1070115</v>
      </c>
      <c r="C60" s="7">
        <v>107003</v>
      </c>
      <c r="D60" s="4" t="s">
        <v>2</v>
      </c>
      <c r="E60" s="8" t="s">
        <v>1</v>
      </c>
      <c r="F60" s="9">
        <v>48450</v>
      </c>
      <c r="G60" s="9">
        <f t="shared" si="0"/>
        <v>48450</v>
      </c>
      <c r="H60" s="8" t="s">
        <v>88</v>
      </c>
      <c r="I60" s="1"/>
    </row>
    <row r="61" spans="1:9" s="2" customFormat="1" ht="24.75" customHeight="1">
      <c r="A61" s="4">
        <v>106</v>
      </c>
      <c r="B61" s="4">
        <v>1070115</v>
      </c>
      <c r="C61" s="7">
        <v>107004</v>
      </c>
      <c r="D61" s="4" t="s">
        <v>2</v>
      </c>
      <c r="E61" s="8" t="s">
        <v>1</v>
      </c>
      <c r="F61" s="9">
        <v>8550</v>
      </c>
      <c r="G61" s="9">
        <f t="shared" si="0"/>
        <v>8550</v>
      </c>
      <c r="H61" s="8" t="s">
        <v>94</v>
      </c>
      <c r="I61" s="1"/>
    </row>
    <row r="62" spans="1:9" s="2" customFormat="1" ht="24.75" customHeight="1">
      <c r="A62" s="4">
        <v>106</v>
      </c>
      <c r="B62" s="4">
        <v>1070116</v>
      </c>
      <c r="C62" s="7">
        <v>107007</v>
      </c>
      <c r="D62" s="4" t="s">
        <v>14</v>
      </c>
      <c r="E62" s="8" t="s">
        <v>17</v>
      </c>
      <c r="F62" s="9">
        <v>611470</v>
      </c>
      <c r="G62" s="9">
        <f>F62-88587</f>
        <v>522883</v>
      </c>
      <c r="H62" s="8" t="s">
        <v>125</v>
      </c>
      <c r="I62" s="1"/>
    </row>
    <row r="63" spans="1:9" s="2" customFormat="1" ht="24.75" customHeight="1">
      <c r="A63" s="4">
        <v>106</v>
      </c>
      <c r="B63" s="4">
        <v>1070118</v>
      </c>
      <c r="C63" s="7">
        <v>107009</v>
      </c>
      <c r="D63" s="4" t="s">
        <v>2</v>
      </c>
      <c r="E63" s="8" t="s">
        <v>1</v>
      </c>
      <c r="F63" s="9">
        <v>44800</v>
      </c>
      <c r="G63" s="9">
        <f aca="true" t="shared" si="1" ref="G63:G115">F63</f>
        <v>44800</v>
      </c>
      <c r="H63" s="8" t="s">
        <v>98</v>
      </c>
      <c r="I63" s="1"/>
    </row>
    <row r="64" spans="1:9" s="2" customFormat="1" ht="24.75" customHeight="1">
      <c r="A64" s="4">
        <v>106</v>
      </c>
      <c r="B64" s="4">
        <v>1070124</v>
      </c>
      <c r="C64" s="7">
        <v>107012</v>
      </c>
      <c r="D64" s="4" t="s">
        <v>2</v>
      </c>
      <c r="E64" s="8" t="s">
        <v>1</v>
      </c>
      <c r="F64" s="9">
        <v>187000</v>
      </c>
      <c r="G64" s="9">
        <f>F64-31984</f>
        <v>155016</v>
      </c>
      <c r="H64" s="8" t="s">
        <v>89</v>
      </c>
      <c r="I64" s="1"/>
    </row>
    <row r="65" spans="1:9" s="2" customFormat="1" ht="24.75" customHeight="1">
      <c r="A65" s="4">
        <v>106</v>
      </c>
      <c r="B65" s="4">
        <v>1070125</v>
      </c>
      <c r="C65" s="7">
        <v>107013</v>
      </c>
      <c r="D65" s="4" t="s">
        <v>13</v>
      </c>
      <c r="E65" s="8" t="s">
        <v>1</v>
      </c>
      <c r="F65" s="9">
        <v>20000</v>
      </c>
      <c r="G65" s="9">
        <f t="shared" si="1"/>
        <v>20000</v>
      </c>
      <c r="H65" s="8" t="s">
        <v>90</v>
      </c>
      <c r="I65" s="1"/>
    </row>
    <row r="66" spans="1:9" s="2" customFormat="1" ht="24.75" customHeight="1">
      <c r="A66" s="4">
        <v>106</v>
      </c>
      <c r="B66" s="4">
        <v>1070125</v>
      </c>
      <c r="C66" s="7">
        <v>107014</v>
      </c>
      <c r="D66" s="4" t="s">
        <v>0</v>
      </c>
      <c r="E66" s="8" t="s">
        <v>1</v>
      </c>
      <c r="F66" s="9">
        <v>460000</v>
      </c>
      <c r="G66" s="9">
        <f>F66-33678</f>
        <v>426322</v>
      </c>
      <c r="H66" s="8" t="s">
        <v>91</v>
      </c>
      <c r="I66" s="1"/>
    </row>
    <row r="67" spans="1:9" s="2" customFormat="1" ht="24.75" customHeight="1">
      <c r="A67" s="4">
        <v>106</v>
      </c>
      <c r="B67" s="4">
        <v>1070129</v>
      </c>
      <c r="C67" s="7">
        <v>107015</v>
      </c>
      <c r="D67" s="4" t="s">
        <v>92</v>
      </c>
      <c r="E67" s="8" t="s">
        <v>31</v>
      </c>
      <c r="F67" s="9">
        <v>194800</v>
      </c>
      <c r="G67" s="9">
        <f>F67-45800</f>
        <v>149000</v>
      </c>
      <c r="H67" s="8" t="s">
        <v>93</v>
      </c>
      <c r="I67" s="1"/>
    </row>
    <row r="68" spans="1:9" s="2" customFormat="1" ht="24.75" customHeight="1">
      <c r="A68" s="4">
        <v>106</v>
      </c>
      <c r="B68" s="4">
        <v>1070205</v>
      </c>
      <c r="C68" s="7">
        <v>107018</v>
      </c>
      <c r="D68" s="4" t="s">
        <v>92</v>
      </c>
      <c r="E68" s="8" t="s">
        <v>31</v>
      </c>
      <c r="F68" s="9">
        <v>139320</v>
      </c>
      <c r="G68" s="9">
        <f t="shared" si="1"/>
        <v>139320</v>
      </c>
      <c r="H68" s="8" t="s">
        <v>95</v>
      </c>
      <c r="I68" s="1"/>
    </row>
    <row r="69" spans="1:9" s="2" customFormat="1" ht="24.75" customHeight="1">
      <c r="A69" s="4">
        <v>106</v>
      </c>
      <c r="B69" s="4">
        <v>1070207</v>
      </c>
      <c r="C69" s="7">
        <v>107019</v>
      </c>
      <c r="D69" s="4" t="s">
        <v>14</v>
      </c>
      <c r="E69" s="8" t="s">
        <v>31</v>
      </c>
      <c r="F69" s="9">
        <v>294028</v>
      </c>
      <c r="G69" s="9">
        <f t="shared" si="1"/>
        <v>294028</v>
      </c>
      <c r="H69" s="8" t="s">
        <v>96</v>
      </c>
      <c r="I69" s="1"/>
    </row>
    <row r="70" spans="1:9" s="2" customFormat="1" ht="24.75" customHeight="1">
      <c r="A70" s="4">
        <v>106</v>
      </c>
      <c r="B70" s="4">
        <v>1070221</v>
      </c>
      <c r="C70" s="7">
        <v>107020</v>
      </c>
      <c r="D70" s="4" t="s">
        <v>2</v>
      </c>
      <c r="E70" s="8" t="s">
        <v>1</v>
      </c>
      <c r="F70" s="9">
        <v>88645</v>
      </c>
      <c r="G70" s="9">
        <f t="shared" si="1"/>
        <v>88645</v>
      </c>
      <c r="H70" s="8" t="s">
        <v>97</v>
      </c>
      <c r="I70" s="1"/>
    </row>
    <row r="71" spans="1:9" s="2" customFormat="1" ht="24.75" customHeight="1">
      <c r="A71" s="4">
        <v>106</v>
      </c>
      <c r="B71" s="4">
        <v>1070307</v>
      </c>
      <c r="C71" s="7">
        <v>107025</v>
      </c>
      <c r="D71" s="4" t="s">
        <v>2</v>
      </c>
      <c r="E71" s="8" t="s">
        <v>1</v>
      </c>
      <c r="F71" s="9">
        <v>10425000</v>
      </c>
      <c r="G71" s="9">
        <f>F71-1958580</f>
        <v>8466420</v>
      </c>
      <c r="H71" s="8" t="s">
        <v>99</v>
      </c>
      <c r="I71" s="1"/>
    </row>
    <row r="72" spans="1:9" s="2" customFormat="1" ht="24.75" customHeight="1">
      <c r="A72" s="4">
        <v>106</v>
      </c>
      <c r="B72" s="4">
        <v>1070307</v>
      </c>
      <c r="C72" s="7">
        <v>107027</v>
      </c>
      <c r="D72" s="4" t="s">
        <v>2</v>
      </c>
      <c r="E72" s="8" t="s">
        <v>1</v>
      </c>
      <c r="F72" s="9">
        <v>33600</v>
      </c>
      <c r="G72" s="9">
        <f t="shared" si="1"/>
        <v>33600</v>
      </c>
      <c r="H72" s="8" t="s">
        <v>100</v>
      </c>
      <c r="I72" s="1"/>
    </row>
    <row r="73" spans="1:9" s="2" customFormat="1" ht="24.75" customHeight="1">
      <c r="A73" s="4">
        <v>106</v>
      </c>
      <c r="B73" s="4">
        <v>1070320</v>
      </c>
      <c r="C73" s="7">
        <v>107038</v>
      </c>
      <c r="D73" s="4" t="s">
        <v>2</v>
      </c>
      <c r="E73" s="8" t="s">
        <v>25</v>
      </c>
      <c r="F73" s="9">
        <v>861600</v>
      </c>
      <c r="G73" s="9">
        <f>F73-74687</f>
        <v>786913</v>
      </c>
      <c r="H73" s="8" t="s">
        <v>101</v>
      </c>
      <c r="I73" s="1"/>
    </row>
    <row r="74" spans="1:9" s="2" customFormat="1" ht="24.75" customHeight="1">
      <c r="A74" s="4">
        <v>106</v>
      </c>
      <c r="B74" s="4">
        <v>1070320</v>
      </c>
      <c r="C74" s="7">
        <v>107042</v>
      </c>
      <c r="D74" s="4" t="s">
        <v>14</v>
      </c>
      <c r="E74" s="8" t="s">
        <v>1</v>
      </c>
      <c r="F74" s="9">
        <v>252700</v>
      </c>
      <c r="G74" s="9">
        <f t="shared" si="1"/>
        <v>252700</v>
      </c>
      <c r="H74" s="8" t="s">
        <v>121</v>
      </c>
      <c r="I74" s="1"/>
    </row>
    <row r="75" spans="1:9" s="2" customFormat="1" ht="24.75" customHeight="1">
      <c r="A75" s="4">
        <v>106</v>
      </c>
      <c r="B75" s="4">
        <v>1070323</v>
      </c>
      <c r="C75" s="7">
        <v>107056</v>
      </c>
      <c r="D75" s="4" t="s">
        <v>23</v>
      </c>
      <c r="E75" s="8" t="s">
        <v>29</v>
      </c>
      <c r="F75" s="9">
        <v>62612</v>
      </c>
      <c r="G75" s="9">
        <f t="shared" si="1"/>
        <v>62612</v>
      </c>
      <c r="H75" s="8" t="s">
        <v>103</v>
      </c>
      <c r="I75" s="1"/>
    </row>
    <row r="76" spans="1:9" s="2" customFormat="1" ht="24.75" customHeight="1">
      <c r="A76" s="4">
        <v>106</v>
      </c>
      <c r="B76" s="4">
        <v>1070326</v>
      </c>
      <c r="C76" s="7">
        <v>107064</v>
      </c>
      <c r="D76" s="4" t="s">
        <v>14</v>
      </c>
      <c r="E76" s="8" t="s">
        <v>21</v>
      </c>
      <c r="F76" s="9">
        <v>100000</v>
      </c>
      <c r="G76" s="9">
        <f t="shared" si="1"/>
        <v>100000</v>
      </c>
      <c r="H76" s="8" t="s">
        <v>104</v>
      </c>
      <c r="I76" s="1"/>
    </row>
    <row r="77" spans="1:9" s="2" customFormat="1" ht="24.75" customHeight="1">
      <c r="A77" s="4">
        <v>106</v>
      </c>
      <c r="B77" s="4">
        <v>1070326</v>
      </c>
      <c r="C77" s="7">
        <v>107065</v>
      </c>
      <c r="D77" s="4" t="s">
        <v>2</v>
      </c>
      <c r="E77" s="8" t="s">
        <v>1</v>
      </c>
      <c r="F77" s="9">
        <v>275536</v>
      </c>
      <c r="G77" s="9">
        <f t="shared" si="1"/>
        <v>275536</v>
      </c>
      <c r="H77" s="8" t="s">
        <v>105</v>
      </c>
      <c r="I77" s="1"/>
    </row>
    <row r="78" spans="1:9" s="2" customFormat="1" ht="24.75" customHeight="1">
      <c r="A78" s="4">
        <v>106</v>
      </c>
      <c r="B78" s="4">
        <v>1070326</v>
      </c>
      <c r="C78" s="7">
        <v>107066</v>
      </c>
      <c r="D78" s="4" t="s">
        <v>2</v>
      </c>
      <c r="E78" s="8" t="s">
        <v>1</v>
      </c>
      <c r="F78" s="9">
        <v>48624</v>
      </c>
      <c r="G78" s="9">
        <f t="shared" si="1"/>
        <v>48624</v>
      </c>
      <c r="H78" s="8" t="s">
        <v>106</v>
      </c>
      <c r="I78" s="1"/>
    </row>
    <row r="79" spans="1:9" s="2" customFormat="1" ht="24.75" customHeight="1">
      <c r="A79" s="4">
        <v>106</v>
      </c>
      <c r="B79" s="4">
        <v>1070328</v>
      </c>
      <c r="C79" s="7">
        <v>107070</v>
      </c>
      <c r="D79" s="4" t="s">
        <v>3</v>
      </c>
      <c r="E79" s="8" t="s">
        <v>1</v>
      </c>
      <c r="F79" s="9">
        <v>693000</v>
      </c>
      <c r="G79" s="9">
        <f t="shared" si="1"/>
        <v>693000</v>
      </c>
      <c r="H79" s="8" t="s">
        <v>107</v>
      </c>
      <c r="I79" s="1"/>
    </row>
    <row r="80" spans="1:9" s="2" customFormat="1" ht="24.75" customHeight="1">
      <c r="A80" s="4">
        <v>106</v>
      </c>
      <c r="B80" s="4">
        <v>1070328</v>
      </c>
      <c r="C80" s="7">
        <v>107071</v>
      </c>
      <c r="D80" s="4" t="s">
        <v>3</v>
      </c>
      <c r="E80" s="8" t="s">
        <v>1</v>
      </c>
      <c r="F80" s="9">
        <v>693000</v>
      </c>
      <c r="G80" s="9">
        <f t="shared" si="1"/>
        <v>693000</v>
      </c>
      <c r="H80" s="8" t="s">
        <v>136</v>
      </c>
      <c r="I80" s="1"/>
    </row>
    <row r="81" spans="1:9" s="2" customFormat="1" ht="24.75" customHeight="1">
      <c r="A81" s="4">
        <v>106</v>
      </c>
      <c r="B81" s="4">
        <v>1070328</v>
      </c>
      <c r="C81" s="7">
        <v>107072</v>
      </c>
      <c r="D81" s="4" t="s">
        <v>3</v>
      </c>
      <c r="E81" s="8" t="s">
        <v>1</v>
      </c>
      <c r="F81" s="9">
        <v>297000</v>
      </c>
      <c r="G81" s="9">
        <f t="shared" si="1"/>
        <v>297000</v>
      </c>
      <c r="H81" s="8" t="s">
        <v>108</v>
      </c>
      <c r="I81" s="1"/>
    </row>
    <row r="82" spans="1:9" s="2" customFormat="1" ht="24.75" customHeight="1">
      <c r="A82" s="4">
        <v>106</v>
      </c>
      <c r="B82" s="4">
        <v>1070328</v>
      </c>
      <c r="C82" s="7">
        <v>107073</v>
      </c>
      <c r="D82" s="4" t="s">
        <v>3</v>
      </c>
      <c r="E82" s="8" t="s">
        <v>4</v>
      </c>
      <c r="F82" s="9">
        <v>344172</v>
      </c>
      <c r="G82" s="9">
        <f t="shared" si="1"/>
        <v>344172</v>
      </c>
      <c r="H82" s="8" t="s">
        <v>109</v>
      </c>
      <c r="I82" s="1"/>
    </row>
    <row r="83" spans="1:9" s="2" customFormat="1" ht="24.75" customHeight="1">
      <c r="A83" s="4">
        <v>106</v>
      </c>
      <c r="B83" s="4">
        <v>1070330</v>
      </c>
      <c r="C83" s="7">
        <v>107074</v>
      </c>
      <c r="D83" s="4" t="s">
        <v>3</v>
      </c>
      <c r="E83" s="8" t="s">
        <v>1</v>
      </c>
      <c r="F83" s="9">
        <v>425000</v>
      </c>
      <c r="G83" s="9">
        <f t="shared" si="1"/>
        <v>425000</v>
      </c>
      <c r="H83" s="8" t="s">
        <v>122</v>
      </c>
      <c r="I83" s="1"/>
    </row>
    <row r="84" spans="1:9" s="2" customFormat="1" ht="24.75" customHeight="1">
      <c r="A84" s="4">
        <v>106</v>
      </c>
      <c r="B84" s="4">
        <v>1070331</v>
      </c>
      <c r="C84" s="7">
        <v>107076</v>
      </c>
      <c r="D84" s="4" t="s">
        <v>2</v>
      </c>
      <c r="E84" s="8" t="s">
        <v>1</v>
      </c>
      <c r="F84" s="9">
        <v>25200</v>
      </c>
      <c r="G84" s="9">
        <f t="shared" si="1"/>
        <v>25200</v>
      </c>
      <c r="H84" s="8" t="s">
        <v>110</v>
      </c>
      <c r="I84" s="1"/>
    </row>
    <row r="85" spans="1:9" s="2" customFormat="1" ht="24.75" customHeight="1">
      <c r="A85" s="4">
        <v>106</v>
      </c>
      <c r="B85" s="4">
        <v>1070409</v>
      </c>
      <c r="C85" s="7">
        <v>107077</v>
      </c>
      <c r="D85" s="4" t="s">
        <v>2</v>
      </c>
      <c r="E85" s="8" t="s">
        <v>1</v>
      </c>
      <c r="F85" s="9">
        <v>1920</v>
      </c>
      <c r="G85" s="9">
        <f t="shared" si="1"/>
        <v>1920</v>
      </c>
      <c r="H85" s="8" t="s">
        <v>112</v>
      </c>
      <c r="I85" s="1"/>
    </row>
    <row r="86" spans="1:9" s="2" customFormat="1" ht="24.75" customHeight="1">
      <c r="A86" s="4">
        <v>106</v>
      </c>
      <c r="B86" s="4">
        <v>1070409</v>
      </c>
      <c r="C86" s="7">
        <v>107078</v>
      </c>
      <c r="D86" s="4" t="s">
        <v>14</v>
      </c>
      <c r="E86" s="8" t="s">
        <v>1</v>
      </c>
      <c r="F86" s="9">
        <v>9000</v>
      </c>
      <c r="G86" s="9">
        <f t="shared" si="1"/>
        <v>9000</v>
      </c>
      <c r="H86" s="8" t="s">
        <v>120</v>
      </c>
      <c r="I86" s="1"/>
    </row>
    <row r="87" spans="1:9" s="2" customFormat="1" ht="24.75" customHeight="1">
      <c r="A87" s="4">
        <v>106</v>
      </c>
      <c r="B87" s="4">
        <v>1070417</v>
      </c>
      <c r="C87" s="7">
        <v>107083</v>
      </c>
      <c r="D87" s="4" t="s">
        <v>14</v>
      </c>
      <c r="E87" s="8" t="s">
        <v>16</v>
      </c>
      <c r="F87" s="9">
        <v>72000</v>
      </c>
      <c r="G87" s="9">
        <f t="shared" si="1"/>
        <v>72000</v>
      </c>
      <c r="H87" s="8" t="s">
        <v>123</v>
      </c>
      <c r="I87" s="1"/>
    </row>
    <row r="88" spans="1:9" s="2" customFormat="1" ht="24.75" customHeight="1">
      <c r="A88" s="4">
        <v>106</v>
      </c>
      <c r="B88" s="4">
        <v>1070424</v>
      </c>
      <c r="C88" s="7">
        <v>107085</v>
      </c>
      <c r="D88" s="4" t="s">
        <v>20</v>
      </c>
      <c r="E88" s="8" t="s">
        <v>1</v>
      </c>
      <c r="F88" s="9">
        <v>57000</v>
      </c>
      <c r="G88" s="9">
        <f t="shared" si="1"/>
        <v>57000</v>
      </c>
      <c r="H88" s="8" t="s">
        <v>113</v>
      </c>
      <c r="I88" s="1"/>
    </row>
    <row r="89" spans="1:9" s="2" customFormat="1" ht="24.75" customHeight="1">
      <c r="A89" s="4">
        <v>106</v>
      </c>
      <c r="B89" s="4">
        <v>1070424</v>
      </c>
      <c r="C89" s="7">
        <v>107086</v>
      </c>
      <c r="D89" s="4" t="s">
        <v>14</v>
      </c>
      <c r="E89" s="8" t="s">
        <v>1</v>
      </c>
      <c r="F89" s="9">
        <v>9000</v>
      </c>
      <c r="G89" s="9">
        <f t="shared" si="1"/>
        <v>9000</v>
      </c>
      <c r="H89" s="8" t="s">
        <v>114</v>
      </c>
      <c r="I89" s="1"/>
    </row>
    <row r="90" spans="1:9" s="2" customFormat="1" ht="24.75" customHeight="1">
      <c r="A90" s="4">
        <v>106</v>
      </c>
      <c r="B90" s="4">
        <v>1070502</v>
      </c>
      <c r="C90" s="7">
        <v>107089</v>
      </c>
      <c r="D90" s="4" t="s">
        <v>20</v>
      </c>
      <c r="E90" s="8" t="s">
        <v>1</v>
      </c>
      <c r="F90" s="9">
        <v>175504</v>
      </c>
      <c r="G90" s="9">
        <f t="shared" si="1"/>
        <v>175504</v>
      </c>
      <c r="H90" s="8" t="s">
        <v>116</v>
      </c>
      <c r="I90" s="1"/>
    </row>
    <row r="91" spans="1:9" s="2" customFormat="1" ht="24.75" customHeight="1">
      <c r="A91" s="4">
        <v>106</v>
      </c>
      <c r="B91" s="4">
        <v>1070502</v>
      </c>
      <c r="C91" s="7">
        <v>107090</v>
      </c>
      <c r="D91" s="4" t="s">
        <v>20</v>
      </c>
      <c r="E91" s="8" t="s">
        <v>1</v>
      </c>
      <c r="F91" s="9">
        <v>75216</v>
      </c>
      <c r="G91" s="9">
        <f t="shared" si="1"/>
        <v>75216</v>
      </c>
      <c r="H91" s="8" t="s">
        <v>115</v>
      </c>
      <c r="I91" s="1"/>
    </row>
    <row r="92" spans="1:9" s="2" customFormat="1" ht="24.75" customHeight="1">
      <c r="A92" s="4">
        <v>106</v>
      </c>
      <c r="B92" s="4">
        <v>1070522</v>
      </c>
      <c r="C92" s="7">
        <v>107093</v>
      </c>
      <c r="D92" s="4" t="s">
        <v>3</v>
      </c>
      <c r="E92" s="8" t="s">
        <v>1</v>
      </c>
      <c r="F92" s="9">
        <v>292546</v>
      </c>
      <c r="G92" s="9">
        <f t="shared" si="1"/>
        <v>292546</v>
      </c>
      <c r="H92" s="8" t="s">
        <v>117</v>
      </c>
      <c r="I92" s="1"/>
    </row>
    <row r="93" spans="1:9" s="2" customFormat="1" ht="24.75" customHeight="1">
      <c r="A93" s="4">
        <v>106</v>
      </c>
      <c r="B93" s="4">
        <v>1070522</v>
      </c>
      <c r="C93" s="7">
        <v>107094</v>
      </c>
      <c r="D93" s="4" t="s">
        <v>3</v>
      </c>
      <c r="E93" s="8" t="s">
        <v>1</v>
      </c>
      <c r="F93" s="9">
        <v>51626</v>
      </c>
      <c r="G93" s="9">
        <f t="shared" si="1"/>
        <v>51626</v>
      </c>
      <c r="H93" s="8" t="s">
        <v>118</v>
      </c>
      <c r="I93" s="1"/>
    </row>
    <row r="94" spans="1:9" s="2" customFormat="1" ht="24.75" customHeight="1">
      <c r="A94" s="4">
        <v>106</v>
      </c>
      <c r="B94" s="4">
        <v>1070523</v>
      </c>
      <c r="C94" s="7">
        <v>107095</v>
      </c>
      <c r="D94" s="4" t="s">
        <v>3</v>
      </c>
      <c r="E94" s="8" t="s">
        <v>1</v>
      </c>
      <c r="F94" s="9">
        <v>184000</v>
      </c>
      <c r="G94" s="9">
        <f t="shared" si="1"/>
        <v>184000</v>
      </c>
      <c r="H94" s="8" t="s">
        <v>143</v>
      </c>
      <c r="I94" s="1"/>
    </row>
    <row r="95" spans="1:9" s="2" customFormat="1" ht="24.75" customHeight="1">
      <c r="A95" s="4">
        <v>106</v>
      </c>
      <c r="B95" s="4">
        <v>1070523</v>
      </c>
      <c r="C95" s="7">
        <v>107096</v>
      </c>
      <c r="D95" s="4" t="s">
        <v>3</v>
      </c>
      <c r="E95" s="8" t="s">
        <v>1</v>
      </c>
      <c r="F95" s="9">
        <v>46000</v>
      </c>
      <c r="G95" s="9">
        <f t="shared" si="1"/>
        <v>46000</v>
      </c>
      <c r="H95" s="8" t="s">
        <v>119</v>
      </c>
      <c r="I95" s="1"/>
    </row>
    <row r="96" spans="1:9" s="2" customFormat="1" ht="24.75" customHeight="1">
      <c r="A96" s="4">
        <v>106</v>
      </c>
      <c r="B96" s="4">
        <v>1070528</v>
      </c>
      <c r="C96" s="7">
        <v>107098</v>
      </c>
      <c r="D96" s="4" t="s">
        <v>14</v>
      </c>
      <c r="E96" s="8" t="s">
        <v>1</v>
      </c>
      <c r="F96" s="9">
        <v>220000</v>
      </c>
      <c r="G96" s="9">
        <f t="shared" si="1"/>
        <v>220000</v>
      </c>
      <c r="H96" s="8" t="s">
        <v>149</v>
      </c>
      <c r="I96" s="1"/>
    </row>
    <row r="97" spans="1:9" s="2" customFormat="1" ht="24.75" customHeight="1">
      <c r="A97" s="4">
        <v>106</v>
      </c>
      <c r="B97" s="4">
        <v>1070606</v>
      </c>
      <c r="C97" s="7">
        <v>107100</v>
      </c>
      <c r="D97" s="4" t="s">
        <v>20</v>
      </c>
      <c r="E97" s="8" t="s">
        <v>1</v>
      </c>
      <c r="F97" s="9">
        <v>40000</v>
      </c>
      <c r="G97" s="9">
        <f t="shared" si="1"/>
        <v>40000</v>
      </c>
      <c r="H97" s="8" t="s">
        <v>124</v>
      </c>
      <c r="I97" s="1"/>
    </row>
    <row r="98" spans="1:9" s="2" customFormat="1" ht="24.75" customHeight="1">
      <c r="A98" s="4">
        <v>106</v>
      </c>
      <c r="B98" s="4">
        <v>1070611</v>
      </c>
      <c r="C98" s="7">
        <v>107101</v>
      </c>
      <c r="D98" s="4" t="s">
        <v>14</v>
      </c>
      <c r="E98" s="8" t="s">
        <v>17</v>
      </c>
      <c r="F98" s="9">
        <v>6384</v>
      </c>
      <c r="G98" s="9">
        <f t="shared" si="1"/>
        <v>6384</v>
      </c>
      <c r="H98" s="8" t="s">
        <v>126</v>
      </c>
      <c r="I98" s="1"/>
    </row>
    <row r="99" spans="1:9" s="2" customFormat="1" ht="24.75" customHeight="1">
      <c r="A99" s="4">
        <v>106</v>
      </c>
      <c r="B99" s="4">
        <v>1070614</v>
      </c>
      <c r="C99" s="7">
        <v>107103</v>
      </c>
      <c r="D99" s="4" t="s">
        <v>24</v>
      </c>
      <c r="E99" s="8" t="s">
        <v>1</v>
      </c>
      <c r="F99" s="9">
        <v>53000</v>
      </c>
      <c r="G99" s="9">
        <f t="shared" si="1"/>
        <v>53000</v>
      </c>
      <c r="H99" s="8" t="s">
        <v>127</v>
      </c>
      <c r="I99" s="1"/>
    </row>
    <row r="100" spans="1:9" s="2" customFormat="1" ht="24.75" customHeight="1">
      <c r="A100" s="4">
        <v>106</v>
      </c>
      <c r="B100" s="4">
        <v>1070625</v>
      </c>
      <c r="C100" s="7">
        <v>107106</v>
      </c>
      <c r="D100" s="4" t="s">
        <v>2</v>
      </c>
      <c r="E100" s="8" t="s">
        <v>1</v>
      </c>
      <c r="F100" s="9">
        <v>194800</v>
      </c>
      <c r="G100" s="9">
        <f>F100-16377</f>
        <v>178423</v>
      </c>
      <c r="H100" s="8" t="s">
        <v>128</v>
      </c>
      <c r="I100" s="1">
        <v>0</v>
      </c>
    </row>
    <row r="101" spans="1:9" s="2" customFormat="1" ht="24.75" customHeight="1">
      <c r="A101" s="4">
        <v>106</v>
      </c>
      <c r="B101" s="4">
        <v>1070626</v>
      </c>
      <c r="C101" s="7">
        <v>107107</v>
      </c>
      <c r="D101" s="4" t="s">
        <v>6</v>
      </c>
      <c r="E101" s="8" t="s">
        <v>12</v>
      </c>
      <c r="F101" s="9">
        <v>22400</v>
      </c>
      <c r="G101" s="9">
        <f t="shared" si="1"/>
        <v>22400</v>
      </c>
      <c r="H101" s="8" t="s">
        <v>129</v>
      </c>
      <c r="I101" s="1">
        <v>0</v>
      </c>
    </row>
    <row r="102" spans="1:9" s="2" customFormat="1" ht="24.75" customHeight="1">
      <c r="A102" s="4">
        <v>106</v>
      </c>
      <c r="B102" s="4">
        <v>1070626</v>
      </c>
      <c r="C102" s="7">
        <v>107108</v>
      </c>
      <c r="D102" s="4" t="s">
        <v>22</v>
      </c>
      <c r="E102" s="8" t="s">
        <v>130</v>
      </c>
      <c r="F102" s="9">
        <v>100000</v>
      </c>
      <c r="G102" s="9">
        <f t="shared" si="1"/>
        <v>100000</v>
      </c>
      <c r="H102" s="8" t="s">
        <v>146</v>
      </c>
      <c r="I102" s="1"/>
    </row>
    <row r="103" spans="1:9" s="2" customFormat="1" ht="24.75" customHeight="1">
      <c r="A103" s="4">
        <v>106</v>
      </c>
      <c r="B103" s="4">
        <v>1070627</v>
      </c>
      <c r="C103" s="7">
        <v>107109</v>
      </c>
      <c r="D103" s="4" t="s">
        <v>2</v>
      </c>
      <c r="E103" s="8" t="s">
        <v>1</v>
      </c>
      <c r="F103" s="9">
        <v>71688</v>
      </c>
      <c r="G103" s="9">
        <f t="shared" si="1"/>
        <v>71688</v>
      </c>
      <c r="H103" s="8" t="s">
        <v>138</v>
      </c>
      <c r="I103" s="1"/>
    </row>
    <row r="104" spans="1:9" s="2" customFormat="1" ht="24.75" customHeight="1">
      <c r="A104" s="4">
        <v>106</v>
      </c>
      <c r="B104" s="4">
        <v>1070627</v>
      </c>
      <c r="C104" s="7">
        <v>107110</v>
      </c>
      <c r="D104" s="4" t="s">
        <v>2</v>
      </c>
      <c r="E104" s="8" t="s">
        <v>1</v>
      </c>
      <c r="F104" s="9">
        <v>13656</v>
      </c>
      <c r="G104" s="9">
        <f t="shared" si="1"/>
        <v>13656</v>
      </c>
      <c r="H104" s="8" t="s">
        <v>131</v>
      </c>
      <c r="I104" s="1"/>
    </row>
    <row r="105" spans="1:9" s="2" customFormat="1" ht="24.75" customHeight="1">
      <c r="A105" s="4">
        <v>106</v>
      </c>
      <c r="B105" s="4">
        <v>1070628</v>
      </c>
      <c r="C105" s="7">
        <v>107111</v>
      </c>
      <c r="D105" s="4" t="s">
        <v>2</v>
      </c>
      <c r="E105" s="8" t="s">
        <v>1</v>
      </c>
      <c r="F105" s="9">
        <v>36400</v>
      </c>
      <c r="G105" s="9">
        <f t="shared" si="1"/>
        <v>36400</v>
      </c>
      <c r="H105" s="8" t="s">
        <v>137</v>
      </c>
      <c r="I105" s="1"/>
    </row>
    <row r="106" spans="1:9" s="2" customFormat="1" ht="24.75" customHeight="1">
      <c r="A106" s="4">
        <v>106</v>
      </c>
      <c r="B106" s="4">
        <v>1070703</v>
      </c>
      <c r="C106" s="7">
        <v>107114</v>
      </c>
      <c r="D106" s="4" t="s">
        <v>3</v>
      </c>
      <c r="E106" s="8" t="s">
        <v>1</v>
      </c>
      <c r="F106" s="9">
        <v>331500</v>
      </c>
      <c r="G106" s="9">
        <f t="shared" si="1"/>
        <v>331500</v>
      </c>
      <c r="H106" s="8" t="s">
        <v>144</v>
      </c>
      <c r="I106" s="1"/>
    </row>
    <row r="107" spans="1:9" s="2" customFormat="1" ht="24.75" customHeight="1">
      <c r="A107" s="4">
        <v>106</v>
      </c>
      <c r="B107" s="4">
        <v>1070704</v>
      </c>
      <c r="C107" s="7">
        <v>107115</v>
      </c>
      <c r="D107" s="4" t="s">
        <v>3</v>
      </c>
      <c r="E107" s="8" t="s">
        <v>1</v>
      </c>
      <c r="F107" s="9">
        <v>400000</v>
      </c>
      <c r="G107" s="9">
        <f t="shared" si="1"/>
        <v>400000</v>
      </c>
      <c r="H107" s="8" t="s">
        <v>147</v>
      </c>
      <c r="I107" s="1"/>
    </row>
    <row r="108" spans="1:9" s="2" customFormat="1" ht="24.75" customHeight="1">
      <c r="A108" s="4">
        <v>106</v>
      </c>
      <c r="B108" s="4">
        <v>1070718</v>
      </c>
      <c r="C108" s="7">
        <v>107117</v>
      </c>
      <c r="D108" s="4" t="s">
        <v>14</v>
      </c>
      <c r="E108" s="8" t="s">
        <v>17</v>
      </c>
      <c r="F108" s="9">
        <v>400000</v>
      </c>
      <c r="G108" s="9">
        <f t="shared" si="1"/>
        <v>400000</v>
      </c>
      <c r="H108" s="8" t="s">
        <v>132</v>
      </c>
      <c r="I108" s="1"/>
    </row>
    <row r="109" spans="1:9" s="2" customFormat="1" ht="24.75" customHeight="1">
      <c r="A109" s="4">
        <v>106</v>
      </c>
      <c r="B109" s="4">
        <v>1070718</v>
      </c>
      <c r="C109" s="7">
        <v>107118</v>
      </c>
      <c r="D109" s="4" t="s">
        <v>14</v>
      </c>
      <c r="E109" s="8" t="s">
        <v>1</v>
      </c>
      <c r="F109" s="9">
        <v>100000</v>
      </c>
      <c r="G109" s="9">
        <f t="shared" si="1"/>
        <v>100000</v>
      </c>
      <c r="H109" s="8" t="s">
        <v>141</v>
      </c>
      <c r="I109" s="1"/>
    </row>
    <row r="110" spans="1:9" s="2" customFormat="1" ht="24.75" customHeight="1">
      <c r="A110" s="4">
        <v>106</v>
      </c>
      <c r="B110" s="4">
        <v>1070719</v>
      </c>
      <c r="C110" s="7">
        <v>107119</v>
      </c>
      <c r="D110" s="4" t="s">
        <v>14</v>
      </c>
      <c r="E110" s="8" t="s">
        <v>133</v>
      </c>
      <c r="F110" s="9">
        <v>400000</v>
      </c>
      <c r="G110" s="9">
        <f t="shared" si="1"/>
        <v>400000</v>
      </c>
      <c r="H110" s="8" t="s">
        <v>132</v>
      </c>
      <c r="I110" s="1"/>
    </row>
    <row r="111" spans="1:9" s="2" customFormat="1" ht="24.75" customHeight="1">
      <c r="A111" s="4">
        <v>106</v>
      </c>
      <c r="B111" s="4">
        <v>1070720</v>
      </c>
      <c r="C111" s="7">
        <v>107120</v>
      </c>
      <c r="D111" s="4" t="s">
        <v>14</v>
      </c>
      <c r="E111" s="8" t="s">
        <v>21</v>
      </c>
      <c r="F111" s="9">
        <v>100000</v>
      </c>
      <c r="G111" s="9">
        <f t="shared" si="1"/>
        <v>100000</v>
      </c>
      <c r="H111" s="8" t="s">
        <v>145</v>
      </c>
      <c r="I111" s="1"/>
    </row>
    <row r="112" spans="1:9" s="2" customFormat="1" ht="24.75" customHeight="1">
      <c r="A112" s="4">
        <v>106</v>
      </c>
      <c r="B112" s="4">
        <v>1070724</v>
      </c>
      <c r="C112" s="7">
        <v>107121</v>
      </c>
      <c r="D112" s="4" t="s">
        <v>18</v>
      </c>
      <c r="E112" s="8" t="s">
        <v>134</v>
      </c>
      <c r="F112" s="9">
        <v>10000</v>
      </c>
      <c r="G112" s="9">
        <f t="shared" si="1"/>
        <v>10000</v>
      </c>
      <c r="H112" s="8" t="s">
        <v>135</v>
      </c>
      <c r="I112" s="1"/>
    </row>
    <row r="113" spans="1:9" s="2" customFormat="1" ht="24.75" customHeight="1">
      <c r="A113" s="4">
        <v>106</v>
      </c>
      <c r="B113" s="4">
        <v>1070726</v>
      </c>
      <c r="C113" s="7">
        <v>107123</v>
      </c>
      <c r="D113" s="4" t="s">
        <v>30</v>
      </c>
      <c r="E113" s="8" t="s">
        <v>1</v>
      </c>
      <c r="F113" s="9">
        <v>60480</v>
      </c>
      <c r="G113" s="9">
        <f t="shared" si="1"/>
        <v>60480</v>
      </c>
      <c r="H113" s="8" t="s">
        <v>142</v>
      </c>
      <c r="I113" s="1"/>
    </row>
    <row r="114" spans="1:9" s="2" customFormat="1" ht="24.75" customHeight="1">
      <c r="A114" s="4">
        <v>106</v>
      </c>
      <c r="B114" s="4">
        <v>1070726</v>
      </c>
      <c r="C114" s="7">
        <v>107124</v>
      </c>
      <c r="D114" s="4" t="s">
        <v>30</v>
      </c>
      <c r="E114" s="8" t="s">
        <v>1</v>
      </c>
      <c r="F114" s="9">
        <v>11520</v>
      </c>
      <c r="G114" s="9">
        <f t="shared" si="1"/>
        <v>11520</v>
      </c>
      <c r="H114" s="8" t="s">
        <v>139</v>
      </c>
      <c r="I114" s="1"/>
    </row>
    <row r="115" spans="1:9" s="2" customFormat="1" ht="24.75" customHeight="1">
      <c r="A115" s="4">
        <v>106</v>
      </c>
      <c r="B115" s="4">
        <v>1070726</v>
      </c>
      <c r="C115" s="7">
        <v>107125</v>
      </c>
      <c r="D115" s="4" t="s">
        <v>30</v>
      </c>
      <c r="E115" s="8" t="s">
        <v>1</v>
      </c>
      <c r="F115" s="9">
        <v>57376</v>
      </c>
      <c r="G115" s="9">
        <f t="shared" si="1"/>
        <v>57376</v>
      </c>
      <c r="H115" s="8" t="s">
        <v>140</v>
      </c>
      <c r="I115" s="1"/>
    </row>
    <row r="116" spans="1:8" s="3" customFormat="1" ht="26.25" customHeight="1">
      <c r="A116" s="10"/>
      <c r="B116" s="10"/>
      <c r="C116" s="10"/>
      <c r="D116" s="10"/>
      <c r="E116" s="11" t="s">
        <v>157</v>
      </c>
      <c r="F116" s="12">
        <f>SUM(F2:F115)</f>
        <v>30929984</v>
      </c>
      <c r="G116" s="12">
        <f>SUM(G2:G115)</f>
        <v>28323838</v>
      </c>
      <c r="H116"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2019-10-04T01:44:52Z</cp:lastPrinted>
  <dcterms:created xsi:type="dcterms:W3CDTF">2012-11-14T08:09:57Z</dcterms:created>
  <dcterms:modified xsi:type="dcterms:W3CDTF">2020-02-05T06:01:38Z</dcterms:modified>
  <cp:category/>
  <cp:version/>
  <cp:contentType/>
  <cp:contentStatus/>
</cp:coreProperties>
</file>