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475" windowWidth="11715" windowHeight="1200" activeTab="0"/>
  </bookViews>
  <sheets>
    <sheet name="107學年" sheetId="1" r:id="rId1"/>
  </sheets>
  <definedNames/>
  <calcPr fullCalcOnLoad="1"/>
</workbook>
</file>

<file path=xl/sharedStrings.xml><?xml version="1.0" encoding="utf-8"?>
<sst xmlns="http://schemas.openxmlformats.org/spreadsheetml/2006/main" count="428" uniqueCount="186">
  <si>
    <t>學務處</t>
  </si>
  <si>
    <t>新北市政府教育局</t>
  </si>
  <si>
    <t>朝陽科技大學</t>
  </si>
  <si>
    <t>輔導室</t>
  </si>
  <si>
    <t>教務處</t>
  </si>
  <si>
    <t>總務處</t>
  </si>
  <si>
    <t>實習處</t>
  </si>
  <si>
    <t>日期</t>
  </si>
  <si>
    <t>領據號碼</t>
  </si>
  <si>
    <t>承辦單位</t>
  </si>
  <si>
    <t>繳款單位</t>
  </si>
  <si>
    <t>綜高</t>
  </si>
  <si>
    <t>新北市政府勞工局</t>
  </si>
  <si>
    <t>幼保科</t>
  </si>
  <si>
    <t>體育組</t>
  </si>
  <si>
    <t>中華民國高級中等學校體育總會</t>
  </si>
  <si>
    <t>教育部體育署</t>
  </si>
  <si>
    <t>教官室</t>
  </si>
  <si>
    <t>全家便利商店股份有限公司</t>
  </si>
  <si>
    <t>註冊組</t>
  </si>
  <si>
    <t>圖書室</t>
  </si>
  <si>
    <t>教學組</t>
  </si>
  <si>
    <t>臺灣土地銀行股份有限公司</t>
  </si>
  <si>
    <t>餐飲科</t>
  </si>
  <si>
    <t>新北市政府體育處</t>
  </si>
  <si>
    <t>廣設科</t>
  </si>
  <si>
    <t>國立嘉義高級家事職業學校</t>
  </si>
  <si>
    <t>美容科</t>
  </si>
  <si>
    <t>學年度</t>
  </si>
  <si>
    <t xml:space="preserve"> 輔導室</t>
  </si>
  <si>
    <t>新北市政府教育局</t>
  </si>
  <si>
    <t>台灣電競股份有限公司</t>
  </si>
  <si>
    <t>輔導室</t>
  </si>
  <si>
    <t>新北市立三民高級中學</t>
  </si>
  <si>
    <t>新加坡運動舞蹈比賽暨教育觀摩交流經費</t>
  </si>
  <si>
    <t>國防部心理作戰大隊</t>
  </si>
  <si>
    <t>107年軍民聯歡晚會演出費</t>
  </si>
  <si>
    <t>107年新北市政府教育局獎勵及補助私立高級中等以下學校經費-經常門經費</t>
  </si>
  <si>
    <t>107年度辦理綜合高中學校經常門補助-部款</t>
  </si>
  <si>
    <t>107年度辦理綜合高中學校資本門補助-市款</t>
  </si>
  <si>
    <t>107年度辦理綜合高中學校資本門補助-部款</t>
  </si>
  <si>
    <t>畢業生畢業禮券</t>
  </si>
  <si>
    <t>107年度辦理綜合高中學校經常門補助-市款</t>
  </si>
  <si>
    <t>107學年度第1學期高級中等學校學習扶助計畫經費-市款</t>
  </si>
  <si>
    <t>原107122更改金額</t>
  </si>
  <si>
    <t>資處科</t>
  </si>
  <si>
    <t>獎學金</t>
  </si>
  <si>
    <t>智冠科技股份有限公司</t>
  </si>
  <si>
    <t>107年新北市政府教育局獎勵及補助私立高級中等以下學校經費-資本門經費</t>
  </si>
  <si>
    <t>107學年度第一學期教育實習經費</t>
  </si>
  <si>
    <t>正修學校財團法人正修科技大學</t>
  </si>
  <si>
    <t>107年度集中式特教班運作經費-資本門</t>
  </si>
  <si>
    <t>107學年度第1學期高級中等教育階段身心障礙類集中式特教班校外實習交通費-中央款</t>
  </si>
  <si>
    <t>107學年度第1學期高級中等教育階段身心障礙類集中式特教班校外實習交通費-市款</t>
  </si>
  <si>
    <t>107學年度第1學期第2次身心障礙學生特殊教育相關專業服務經費</t>
  </si>
  <si>
    <t>107年度教育部國民及學前教育署補助高級中等學校專業群科專任教師赴公民營機構研習計畫-巿款</t>
  </si>
  <si>
    <t>第20180803梯次教育部學產基金-美三C廖崇安</t>
  </si>
  <si>
    <t>107學年度上學期績優體育獎學金</t>
  </si>
  <si>
    <t>籃球場地整建經費</t>
  </si>
  <si>
    <t>107學年度辦理輪調式建教合作學生基礎訓練經費-市款經費</t>
  </si>
  <si>
    <t>107學年度辦理輪調式建教合作學生基礎訓練經費-部款經費</t>
  </si>
  <si>
    <t>107年度充實原住民一般教學設備-市款經費</t>
  </si>
  <si>
    <t>107年度充實原住民一般教學設備-部款經費</t>
  </si>
  <si>
    <t>107年9月至12月建教合作費</t>
  </si>
  <si>
    <t>106學年度第2學期第2次身心障礙學生特殊教育相關專業服務經費</t>
  </si>
  <si>
    <t>107學年度第1學期高級中等學校遴聘業界專家協同教學-市款經費</t>
  </si>
  <si>
    <t>107學年度第1學期高級中等學校遴聘業界專家協同教學-部款經費</t>
  </si>
  <si>
    <t>107學年度第1學期高職優質化輔助方案-經常門部款</t>
  </si>
  <si>
    <t>107學年度運動防護員巡迴服務計畫-第一期款（107年8至12月薪資）及經常門</t>
  </si>
  <si>
    <t>107學年度運動防護員巡迴服務計畫-第一期款（108年1月薪資、年終獎金及補充保費）</t>
  </si>
  <si>
    <t>107年度私立高級中等學校推動學務創新人力補助經費第1期款</t>
  </si>
  <si>
    <t>孝行傳世，社教流芳-107年度新北市表揚孝行獎暨社會教育頒獎典禮活動經費</t>
  </si>
  <si>
    <t>2018國際青年「創意GAME」專案設計與製作論壇與文化交流經費</t>
  </si>
  <si>
    <t>106學年度第2學期高級中等學校學習扶助計畫經費-市款</t>
  </si>
  <si>
    <t>107學年度（107年8至12月）私立高中職就讀普通班身心障礙學生輔導經費</t>
  </si>
  <si>
    <t>107學年度第1學期第1次身心障礙學生特殊教育相關專業服務經費</t>
  </si>
  <si>
    <t>2018年國際身心障礙者日暨第二屆新北市身心障礙綜合成果展活動經費</t>
  </si>
  <si>
    <t>107學年度第1學期國中技藝教育課程抽離式合作班經費</t>
  </si>
  <si>
    <t>107學年度國民中學技藝教育專案編班第1期款-市款</t>
  </si>
  <si>
    <t>107年體育重點學校第二階段培訓及對外參賽經費</t>
  </si>
  <si>
    <t>107年度教育部國民及學前教育署補助高級中等學校專業群科專任教師赴公民營機構研習計畫-部款</t>
  </si>
  <si>
    <t>107學年度第1學期提升學生實習實作能力計畫-市款經費</t>
  </si>
  <si>
    <t>107學年度第1學期高級中等學校適性學習社區教育資源均質化-經常門市款</t>
  </si>
  <si>
    <t>107學年度第1學期高級中等學校適性學習社區教育資源均質化-資本門中央款</t>
  </si>
  <si>
    <t>107學年度第1學期高級中等學校適性學習社區教育資源均質化-資本門市款</t>
  </si>
  <si>
    <t>107學年度第1學期高級中等學校適性學習社區教育資源均質化-經常門中央款</t>
  </si>
  <si>
    <t>107年度特殊教育學生獎助金</t>
  </si>
  <si>
    <t>新北市107年多元文化園遊會設攤經費</t>
  </si>
  <si>
    <t>107學年度第1學期新北市身心障礙學生就學交通費補助</t>
  </si>
  <si>
    <t>第1071031梯次新北區全國高級中等學校閱讀心得寫作比賽評審費暨二代健保補充保費</t>
  </si>
  <si>
    <t>1071115梯次全國高級中學學校小論文寫作比賽評審經費暨二代健保補充保費</t>
  </si>
  <si>
    <t>107學年度國民中學技藝教育專案編班第1期款-部款</t>
  </si>
  <si>
    <t>107學年度第1學期提升學生實習實作能力計畫-部款經費</t>
  </si>
  <si>
    <t>107學年度高級中等學校籃球聯賽男生組複賽學校補助經費</t>
  </si>
  <si>
    <t>107年度「健康上網，幸福學習」試辦學校計畫經費-市款</t>
  </si>
  <si>
    <t>107學年度高中職勞動權益課程鐘點費</t>
  </si>
  <si>
    <t>107學年度第1學期高中高職旗艦計畫-經常門經費</t>
  </si>
  <si>
    <t>107學年度第2學期高級中等教育階段身心障礙類集中式特教班校外實習交通費-市款</t>
  </si>
  <si>
    <t>107學年度（108年1至7月）私立高中職就讀普通班身心障礙學生輔導經費-第二期經費</t>
  </si>
  <si>
    <t>107年度「健康上網，幸福學習」試辦學校計畫經費-部款</t>
  </si>
  <si>
    <t>107學年度第2學期高級中等教育階段身心障礙類集中式特教班校外實習交通費-中央款</t>
  </si>
  <si>
    <t xml:space="preserve"> 餐飲科</t>
  </si>
  <si>
    <t>財團法人台灣省中小學教職員福利文教基金會</t>
  </si>
  <si>
    <t>108年度寒假教職員工烹飪學習成長研習活動教材費</t>
  </si>
  <si>
    <t>108年度寒假教職員工烹飪學習成長研習活動場地租借費(租用日期：108年1月24及25日）</t>
  </si>
  <si>
    <t>107學年度國民中學技藝教育專案編班第2期款-市款</t>
  </si>
  <si>
    <t>108年度國中生職業試探寒假育樂營活動經費</t>
  </si>
  <si>
    <t>107學年度國民中學技藝競賽經費</t>
  </si>
  <si>
    <t>107年度教育部國民及學前教育署補助高級中等學校優化實作環境-充實基礎教學實習設備</t>
  </si>
  <si>
    <t>107學年度第1學期高中高職旗艦計畫-資本門經費</t>
  </si>
  <si>
    <t>107學年度第1學期高職優質化輔助方案-資本門部款</t>
  </si>
  <si>
    <t>107學年度第1學期高職優質化輔助方案-資本門市款</t>
  </si>
  <si>
    <t>107學年度公私立高級中等學校教育博覽會左舞臺表演節目補助</t>
  </si>
  <si>
    <t>107學年度公私立高級中等學校教育博覽會主舞臺表演節目補助</t>
  </si>
  <si>
    <t>107學年度第2學期（108年1至6月）國中技藝教育課程抽離式合作班經費</t>
  </si>
  <si>
    <t>107學年度學生創意戲劇比賽經費</t>
  </si>
  <si>
    <t>107學年度全國學生創意戲劇比賽決賽活動經費</t>
  </si>
  <si>
    <t>107學年度第2學期高職優質化輔助方案-資本門部款</t>
  </si>
  <si>
    <t>107學年度第2學期高職優質化輔助方案-資本門市款</t>
  </si>
  <si>
    <t>107學年度第2學期高職優質化輔助方案-經常門部款</t>
  </si>
  <si>
    <t>107學年度第2學期新北市高中高職旗艦計畫-經常門經費</t>
  </si>
  <si>
    <t>107學年度第2學期新北市高中高職旗艦計畫-資本門經費</t>
  </si>
  <si>
    <t>107學年度發展及改進原住民技職教育計畫-第一期市款</t>
  </si>
  <si>
    <t>107學年度發展及改進原住民技職教育計畫-第一期部款</t>
  </si>
  <si>
    <t>107學年度公私立高級中等學校教育博覽會主題及布展展示攤位經費</t>
  </si>
  <si>
    <t>108年1月至4月建教合作費</t>
  </si>
  <si>
    <t>107學年度運動防護員巡迴服務計畫-第二期款（108年2至7月薪資）及資本門</t>
  </si>
  <si>
    <t>107學年度國民中學技藝教育專案編班第2期款-部款</t>
  </si>
  <si>
    <t>第1080315梯次新北區全國高級中等學校閱讀心得寫作比賽評審費</t>
  </si>
  <si>
    <t>提升108年全用中運競技實力第2階段經費</t>
  </si>
  <si>
    <t>108年度教育部青年教育與就業儲蓄帳戶方案試辦特色學校聯盟計畫經費</t>
  </si>
  <si>
    <t>新北市私立南強高級工商職業學校</t>
  </si>
  <si>
    <t>107學年度第2學期第1次提供身心障礙學生特殊教育相關專業服務經費</t>
  </si>
  <si>
    <t>上海第8屆星光計畫上海市職業院校技能大賽創新創業教育暨文化交流經費</t>
  </si>
  <si>
    <t>108年體育重點學校培訓及對外參賽經費-第一階段補助經費</t>
  </si>
  <si>
    <t>107學年度國民中學技藝競賽頒獎典禮暨技藝教育績優人員表揚活動經費</t>
  </si>
  <si>
    <t>107學年度第2學期試辦課程諮詢輔導教師新增鐘點費</t>
  </si>
  <si>
    <t>107學年度公私立高級中等學校教育博覽會活動經費</t>
  </si>
  <si>
    <t>新北市立淡水高級商工職業學校</t>
  </si>
  <si>
    <t>108年度教育部國民及學前教育署補助高級中等學校專業群科專任教師赴公民營機構研習計畫-巿款</t>
  </si>
  <si>
    <t>108年度教育部國民及學前教育署補助高級中等學校專業群科專任教師赴公民營機構研習計畫-部款</t>
  </si>
  <si>
    <t>107學年度第2學期高級中等學校遴聘業界專家協同教學經費-市款</t>
  </si>
  <si>
    <t>107學年度公私立高級中等學校教育博覽會亮點跨域特色展示攤位經費</t>
  </si>
  <si>
    <t>108學年度高級中等學校特色招生專業群科甄選入學試務經費</t>
  </si>
  <si>
    <t>108年全中運聖火傳遞市府致敬儀式及代表隊授旗儀式暖場表演經費</t>
  </si>
  <si>
    <t>108學年度高級中等學校特色招生專業群科甄選入學經費-市款</t>
  </si>
  <si>
    <t>108學年度高級中等學校特色招生專業群科甄選入學經費-部款</t>
  </si>
  <si>
    <t>2019年新北市美力活動-文宣組經費</t>
  </si>
  <si>
    <t>2019年新北市美力活動-靜態展攤組經費</t>
  </si>
  <si>
    <t>新北市107學年度高中職勞動權益課程實施計畫(集體勞動)-教師鐘點費</t>
  </si>
  <si>
    <t>107學年度第2學期提升學生實習實作能力計畫-市款經費</t>
  </si>
  <si>
    <t>108年全國中等學校運動會培訓補助經費、膳食雜費及交通代金補助</t>
  </si>
  <si>
    <t>108年度基層運動選手訓練站經費</t>
  </si>
  <si>
    <t>校內學生學習歷程檔案紀錄模組-市款</t>
  </si>
  <si>
    <t>校內學生學習歷程檔案紀錄模組-中央款</t>
  </si>
  <si>
    <t>美容/廣科</t>
  </si>
  <si>
    <t>高雄市立高雄高級工業職業學校</t>
  </si>
  <si>
    <t>107學年度發展及改進原住民技職教育計畫-第二期市款</t>
  </si>
  <si>
    <t>108年度國中生職業試探暑假育樂營活動經費</t>
  </si>
  <si>
    <t>107學年度第2學期高級中等學校適性學習社區教育資源均質化經費-經常門市款</t>
  </si>
  <si>
    <t>新北市108高級中等學校特色招生專業群科甄選入學審查及領件工作費</t>
  </si>
  <si>
    <t>新北市108高級中等學校特色招生專業群科甄選入學郵資費</t>
  </si>
  <si>
    <t>108年新北星空天使餐會經費</t>
  </si>
  <si>
    <t>107學年度下學期績優體育獎學金</t>
  </si>
  <si>
    <t>107學年度第2學期高級中等學校遴聘業界專家協同教學經費-部款</t>
  </si>
  <si>
    <t>2019新北市萬金石運動博覽會電競展活動經費</t>
  </si>
  <si>
    <t>2019年新北市美力活動-朱銘「人間系列-科學家」雕塑首展揭幕活動經費</t>
  </si>
  <si>
    <t>108年度新北市高級中等學校技藝競賽選手培訓計畫經費</t>
  </si>
  <si>
    <t>108學年度第一學期資訊科技科及化化學科之銜接教育鐘點費-市款</t>
  </si>
  <si>
    <t>108學年度第一學期資訊科技科及化化學科之銜接教育鐘點費-中央款</t>
  </si>
  <si>
    <t>108全國中等學校運動會及107學年度五大聯賽（甲級）績優選手、教練及學校獎（輔）助金</t>
  </si>
  <si>
    <t>107學年度第2學期高級中等學校適性學習社區教育資源均質化經費-經常門中央款</t>
  </si>
  <si>
    <t>決戰時尚伸展台-家政群校際聯合發表會住宿費補助</t>
  </si>
  <si>
    <t>決戰時尚伸展台-家政群校際聯合發表會材料費補助</t>
  </si>
  <si>
    <t>107學年度發展及改進原住民技職教育計畫-第二期部款</t>
  </si>
  <si>
    <t>107學年度第2學期提升學生實習實作能力計畫-部款經費</t>
  </si>
  <si>
    <t>108年度新北市政府教育局新住民子女獎助學金</t>
  </si>
  <si>
    <t>107學年度國中身心障礙學生參訪高中職活動經費</t>
  </si>
  <si>
    <t>補助金額</t>
  </si>
  <si>
    <t>補助(代辦)項目</t>
  </si>
  <si>
    <t xml:space="preserve"> </t>
  </si>
  <si>
    <t>執行金額</t>
  </si>
  <si>
    <t>107年度私立高級中等學校推動學務創新人力補助經費第2期款</t>
  </si>
  <si>
    <t>合計</t>
  </si>
  <si>
    <t>國語文課程綱要宣導研習活動經費</t>
  </si>
  <si>
    <r>
      <t>108年度集中式特教班運作經費-經常門(</t>
    </r>
    <r>
      <rPr>
        <b/>
        <u val="single"/>
        <sz val="13"/>
        <color indexed="10"/>
        <rFont val="新細明體"/>
        <family val="1"/>
      </rPr>
      <t>執行期限至108年12月31日止，未結束</t>
    </r>
    <r>
      <rPr>
        <b/>
        <sz val="13"/>
        <color indexed="10"/>
        <rFont val="新細明體"/>
        <family val="1"/>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</si>
</sst>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DBNum2][$-404]General"/>
    <numFmt numFmtId="177" formatCode="[$-404]ggge&quot;年&quot;m&quot;月&quot;d&quot;日&quot;;@"/>
    <numFmt numFmtId="178" formatCode="[$-404]AM/PM\ hh:mm:ss"/>
    <numFmt numFmtId="179" formatCode="#,##0_ "/>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404]e/m/d;@"/>
    <numFmt numFmtId="186" formatCode="m&quot;月&quot;d&quot;日&quot;"/>
  </numFmts>
  <fonts count="46">
    <font>
      <sz val="12"/>
      <name val="新細明體"/>
      <family val="1"/>
    </font>
    <font>
      <sz val="9"/>
      <name val="新細明體"/>
      <family val="1"/>
    </font>
    <font>
      <sz val="13"/>
      <name val="新細明體"/>
      <family val="1"/>
    </font>
    <font>
      <b/>
      <sz val="13"/>
      <name val="新細明體"/>
      <family val="1"/>
    </font>
    <font>
      <b/>
      <sz val="12"/>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3"/>
      <color indexed="10"/>
      <name val="新細明體"/>
      <family val="1"/>
    </font>
    <font>
      <b/>
      <u val="single"/>
      <sz val="13"/>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3"/>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13">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180" fontId="3"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2" fillId="0" borderId="10" xfId="0" applyFont="1" applyBorder="1" applyAlignment="1">
      <alignment vertical="center"/>
    </xf>
    <xf numFmtId="180" fontId="3" fillId="0" borderId="10" xfId="0" applyNumberFormat="1" applyFont="1" applyBorder="1" applyAlignment="1">
      <alignment vertical="center"/>
    </xf>
    <xf numFmtId="0" fontId="3" fillId="0" borderId="10" xfId="0" applyFont="1" applyFill="1" applyBorder="1" applyAlignment="1">
      <alignment vertical="center"/>
    </xf>
    <xf numFmtId="180" fontId="4" fillId="0" borderId="10" xfId="0" applyNumberFormat="1" applyFont="1" applyBorder="1" applyAlignment="1">
      <alignment vertical="center"/>
    </xf>
    <xf numFmtId="0" fontId="0" fillId="0" borderId="10" xfId="0" applyBorder="1" applyAlignment="1">
      <alignment vertical="center"/>
    </xf>
    <xf numFmtId="0" fontId="45" fillId="0" borderId="10" xfId="0"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1"/>
  <sheetViews>
    <sheetView tabSelected="1" zoomScalePageLayoutView="0" workbookViewId="0" topLeftCell="E58">
      <selection activeCell="H77" sqref="H77"/>
    </sheetView>
  </sheetViews>
  <sheetFormatPr defaultColWidth="9.00390625" defaultRowHeight="16.5"/>
  <cols>
    <col min="5" max="5" width="25.375" style="0" customWidth="1"/>
    <col min="6" max="7" width="16.50390625" style="0" customWidth="1"/>
    <col min="8" max="8" width="93.375" style="0" customWidth="1"/>
  </cols>
  <sheetData>
    <row r="1" spans="1:9" s="1" customFormat="1" ht="24.75" customHeight="1">
      <c r="A1" s="3" t="s">
        <v>28</v>
      </c>
      <c r="B1" s="3" t="s">
        <v>7</v>
      </c>
      <c r="C1" s="4" t="s">
        <v>8</v>
      </c>
      <c r="D1" s="3" t="s">
        <v>9</v>
      </c>
      <c r="E1" s="3" t="s">
        <v>10</v>
      </c>
      <c r="F1" s="5" t="s">
        <v>178</v>
      </c>
      <c r="G1" s="5" t="s">
        <v>181</v>
      </c>
      <c r="H1" s="3" t="s">
        <v>179</v>
      </c>
      <c r="I1" s="1" t="s">
        <v>180</v>
      </c>
    </row>
    <row r="2" spans="1:9" s="2" customFormat="1" ht="24.75" customHeight="1">
      <c r="A2" s="3">
        <v>107</v>
      </c>
      <c r="B2" s="3">
        <v>1070810</v>
      </c>
      <c r="C2" s="6">
        <v>107128</v>
      </c>
      <c r="D2" s="3" t="s">
        <v>5</v>
      </c>
      <c r="E2" s="7" t="s">
        <v>1</v>
      </c>
      <c r="F2" s="8">
        <v>842391</v>
      </c>
      <c r="G2" s="8">
        <f aca="true" t="shared" si="0" ref="G2:G29">F2</f>
        <v>842391</v>
      </c>
      <c r="H2" s="7" t="s">
        <v>48</v>
      </c>
      <c r="I2" s="1"/>
    </row>
    <row r="3" spans="1:9" s="2" customFormat="1" ht="24.75" customHeight="1">
      <c r="A3" s="3">
        <v>107</v>
      </c>
      <c r="B3" s="3">
        <v>1070810</v>
      </c>
      <c r="C3" s="6">
        <v>107129</v>
      </c>
      <c r="D3" s="3" t="s">
        <v>5</v>
      </c>
      <c r="E3" s="7" t="s">
        <v>1</v>
      </c>
      <c r="F3" s="8">
        <v>414909</v>
      </c>
      <c r="G3" s="8">
        <f t="shared" si="0"/>
        <v>414909</v>
      </c>
      <c r="H3" s="7" t="s">
        <v>37</v>
      </c>
      <c r="I3" s="1"/>
    </row>
    <row r="4" spans="1:9" s="2" customFormat="1" ht="24.75" customHeight="1">
      <c r="A4" s="3">
        <v>107</v>
      </c>
      <c r="B4" s="3">
        <v>1070813</v>
      </c>
      <c r="C4" s="6">
        <v>107130</v>
      </c>
      <c r="D4" s="3" t="s">
        <v>11</v>
      </c>
      <c r="E4" s="7" t="s">
        <v>1</v>
      </c>
      <c r="F4" s="8">
        <v>18000</v>
      </c>
      <c r="G4" s="8">
        <f t="shared" si="0"/>
        <v>18000</v>
      </c>
      <c r="H4" s="7" t="s">
        <v>42</v>
      </c>
      <c r="I4" s="1"/>
    </row>
    <row r="5" spans="1:9" s="2" customFormat="1" ht="24.75" customHeight="1">
      <c r="A5" s="3">
        <v>107</v>
      </c>
      <c r="B5" s="3">
        <v>1070813</v>
      </c>
      <c r="C5" s="6">
        <v>107131</v>
      </c>
      <c r="D5" s="3" t="s">
        <v>11</v>
      </c>
      <c r="E5" s="7" t="s">
        <v>1</v>
      </c>
      <c r="F5" s="8">
        <v>72000</v>
      </c>
      <c r="G5" s="8">
        <f t="shared" si="0"/>
        <v>72000</v>
      </c>
      <c r="H5" s="7" t="s">
        <v>38</v>
      </c>
      <c r="I5" s="1"/>
    </row>
    <row r="6" spans="1:9" s="2" customFormat="1" ht="24.75" customHeight="1">
      <c r="A6" s="3">
        <v>107</v>
      </c>
      <c r="B6" s="3">
        <v>1070813</v>
      </c>
      <c r="C6" s="6">
        <v>107132</v>
      </c>
      <c r="D6" s="3" t="s">
        <v>11</v>
      </c>
      <c r="E6" s="7" t="s">
        <v>1</v>
      </c>
      <c r="F6" s="8">
        <v>20000</v>
      </c>
      <c r="G6" s="8">
        <f t="shared" si="0"/>
        <v>20000</v>
      </c>
      <c r="H6" s="7" t="s">
        <v>39</v>
      </c>
      <c r="I6" s="1"/>
    </row>
    <row r="7" spans="1:9" s="2" customFormat="1" ht="24.75" customHeight="1">
      <c r="A7" s="3">
        <v>107</v>
      </c>
      <c r="B7" s="3">
        <v>1070813</v>
      </c>
      <c r="C7" s="6">
        <v>107133</v>
      </c>
      <c r="D7" s="3" t="s">
        <v>11</v>
      </c>
      <c r="E7" s="7" t="s">
        <v>1</v>
      </c>
      <c r="F7" s="8">
        <v>80000</v>
      </c>
      <c r="G7" s="8">
        <f t="shared" si="0"/>
        <v>80000</v>
      </c>
      <c r="H7" s="7" t="s">
        <v>40</v>
      </c>
      <c r="I7" s="1"/>
    </row>
    <row r="8" spans="1:9" s="2" customFormat="1" ht="24.75" customHeight="1">
      <c r="A8" s="3">
        <v>107</v>
      </c>
      <c r="B8" s="3">
        <v>1070823</v>
      </c>
      <c r="C8" s="6">
        <v>107134</v>
      </c>
      <c r="D8" s="3" t="s">
        <v>6</v>
      </c>
      <c r="E8" s="7" t="s">
        <v>18</v>
      </c>
      <c r="F8" s="8">
        <v>8600</v>
      </c>
      <c r="G8" s="8">
        <f t="shared" si="0"/>
        <v>8600</v>
      </c>
      <c r="H8" s="7" t="s">
        <v>41</v>
      </c>
      <c r="I8" s="1"/>
    </row>
    <row r="9" spans="1:9" s="2" customFormat="1" ht="24.75" customHeight="1">
      <c r="A9" s="3">
        <v>107</v>
      </c>
      <c r="B9" s="3">
        <v>1070824</v>
      </c>
      <c r="C9" s="6">
        <v>107135</v>
      </c>
      <c r="D9" s="3" t="s">
        <v>17</v>
      </c>
      <c r="E9" s="7" t="s">
        <v>1</v>
      </c>
      <c r="F9" s="8">
        <v>915408</v>
      </c>
      <c r="G9" s="8">
        <f t="shared" si="0"/>
        <v>915408</v>
      </c>
      <c r="H9" s="7" t="s">
        <v>70</v>
      </c>
      <c r="I9" s="1"/>
    </row>
    <row r="10" spans="1:9" s="2" customFormat="1" ht="24.75" customHeight="1">
      <c r="A10" s="3">
        <v>107</v>
      </c>
      <c r="B10" s="3">
        <v>1070831</v>
      </c>
      <c r="C10" s="6">
        <v>107141</v>
      </c>
      <c r="D10" s="3" t="s">
        <v>4</v>
      </c>
      <c r="E10" s="7" t="s">
        <v>1</v>
      </c>
      <c r="F10" s="8">
        <v>30420</v>
      </c>
      <c r="G10" s="8">
        <f t="shared" si="0"/>
        <v>30420</v>
      </c>
      <c r="H10" s="7" t="s">
        <v>73</v>
      </c>
      <c r="I10" s="1"/>
    </row>
    <row r="11" spans="1:9" s="2" customFormat="1" ht="24.75" customHeight="1">
      <c r="A11" s="3">
        <v>107</v>
      </c>
      <c r="B11" s="3">
        <v>1070831</v>
      </c>
      <c r="C11" s="6">
        <v>107142</v>
      </c>
      <c r="D11" s="3" t="s">
        <v>4</v>
      </c>
      <c r="E11" s="7" t="s">
        <v>1</v>
      </c>
      <c r="F11" s="8">
        <v>28080</v>
      </c>
      <c r="G11" s="8">
        <f t="shared" si="0"/>
        <v>28080</v>
      </c>
      <c r="H11" s="7" t="s">
        <v>43</v>
      </c>
      <c r="I11" s="1"/>
    </row>
    <row r="12" spans="1:9" s="2" customFormat="1" ht="24.75" customHeight="1">
      <c r="A12" s="3">
        <v>107</v>
      </c>
      <c r="B12" s="3">
        <v>1070831</v>
      </c>
      <c r="C12" s="6">
        <v>107144</v>
      </c>
      <c r="D12" s="3" t="s">
        <v>3</v>
      </c>
      <c r="E12" s="7" t="s">
        <v>1</v>
      </c>
      <c r="F12" s="8">
        <v>35200</v>
      </c>
      <c r="G12" s="8">
        <f t="shared" si="0"/>
        <v>35200</v>
      </c>
      <c r="H12" s="7" t="s">
        <v>75</v>
      </c>
      <c r="I12" s="1"/>
    </row>
    <row r="13" spans="1:9" s="2" customFormat="1" ht="24.75" customHeight="1">
      <c r="A13" s="3">
        <v>107</v>
      </c>
      <c r="B13" s="3">
        <v>1070831</v>
      </c>
      <c r="C13" s="6">
        <v>107145</v>
      </c>
      <c r="D13" s="3" t="s">
        <v>17</v>
      </c>
      <c r="E13" s="7" t="s">
        <v>35</v>
      </c>
      <c r="F13" s="8">
        <v>12000</v>
      </c>
      <c r="G13" s="8">
        <f t="shared" si="0"/>
        <v>12000</v>
      </c>
      <c r="H13" s="7" t="s">
        <v>36</v>
      </c>
      <c r="I13" s="1" t="s">
        <v>44</v>
      </c>
    </row>
    <row r="14" spans="1:9" s="2" customFormat="1" ht="24.75" customHeight="1">
      <c r="A14" s="3">
        <v>107</v>
      </c>
      <c r="B14" s="3">
        <v>1070904</v>
      </c>
      <c r="C14" s="6">
        <v>107147</v>
      </c>
      <c r="D14" s="3" t="s">
        <v>14</v>
      </c>
      <c r="E14" s="7" t="s">
        <v>16</v>
      </c>
      <c r="F14" s="8">
        <v>350151</v>
      </c>
      <c r="G14" s="8">
        <f t="shared" si="0"/>
        <v>350151</v>
      </c>
      <c r="H14" s="7" t="s">
        <v>68</v>
      </c>
      <c r="I14" s="1"/>
    </row>
    <row r="15" spans="1:9" s="2" customFormat="1" ht="24.75" customHeight="1">
      <c r="A15" s="3">
        <v>107</v>
      </c>
      <c r="B15" s="3">
        <v>1070904</v>
      </c>
      <c r="C15" s="6">
        <v>107148</v>
      </c>
      <c r="D15" s="3" t="s">
        <v>14</v>
      </c>
      <c r="E15" s="7" t="s">
        <v>16</v>
      </c>
      <c r="F15" s="8">
        <v>88089</v>
      </c>
      <c r="G15" s="8">
        <f t="shared" si="0"/>
        <v>88089</v>
      </c>
      <c r="H15" s="7" t="s">
        <v>69</v>
      </c>
      <c r="I15" s="1"/>
    </row>
    <row r="16" spans="1:9" s="2" customFormat="1" ht="24.75" customHeight="1">
      <c r="A16" s="3">
        <v>107</v>
      </c>
      <c r="B16" s="3">
        <v>1070907</v>
      </c>
      <c r="C16" s="6">
        <v>107149</v>
      </c>
      <c r="D16" s="3" t="s">
        <v>0</v>
      </c>
      <c r="E16" s="7" t="s">
        <v>1</v>
      </c>
      <c r="F16" s="8">
        <v>10000</v>
      </c>
      <c r="G16" s="8">
        <f t="shared" si="0"/>
        <v>10000</v>
      </c>
      <c r="H16" s="7" t="s">
        <v>71</v>
      </c>
      <c r="I16" s="1"/>
    </row>
    <row r="17" spans="1:9" s="2" customFormat="1" ht="24.75" customHeight="1">
      <c r="A17" s="3">
        <v>107</v>
      </c>
      <c r="B17" s="3">
        <v>1070917</v>
      </c>
      <c r="C17" s="6">
        <v>107158</v>
      </c>
      <c r="D17" s="3" t="s">
        <v>0</v>
      </c>
      <c r="E17" s="7" t="s">
        <v>1</v>
      </c>
      <c r="F17" s="8">
        <v>22000</v>
      </c>
      <c r="G17" s="8">
        <f t="shared" si="0"/>
        <v>22000</v>
      </c>
      <c r="H17" s="7" t="s">
        <v>72</v>
      </c>
      <c r="I17" s="1"/>
    </row>
    <row r="18" spans="1:9" s="2" customFormat="1" ht="24.75" customHeight="1">
      <c r="A18" s="3">
        <v>107</v>
      </c>
      <c r="B18" s="3">
        <v>1070917</v>
      </c>
      <c r="C18" s="6">
        <v>107159</v>
      </c>
      <c r="D18" s="3" t="s">
        <v>3</v>
      </c>
      <c r="E18" s="7" t="s">
        <v>1</v>
      </c>
      <c r="F18" s="8">
        <v>966400</v>
      </c>
      <c r="G18" s="8">
        <f>F18-34993</f>
        <v>931407</v>
      </c>
      <c r="H18" s="7" t="s">
        <v>77</v>
      </c>
      <c r="I18" s="1"/>
    </row>
    <row r="19" spans="1:9" s="2" customFormat="1" ht="24.75" customHeight="1">
      <c r="A19" s="3">
        <v>107</v>
      </c>
      <c r="B19" s="3">
        <v>1070925</v>
      </c>
      <c r="C19" s="6">
        <v>107162</v>
      </c>
      <c r="D19" s="3" t="s">
        <v>3</v>
      </c>
      <c r="E19" s="7" t="s">
        <v>1</v>
      </c>
      <c r="F19" s="8">
        <v>153000</v>
      </c>
      <c r="G19" s="8">
        <f t="shared" si="0"/>
        <v>153000</v>
      </c>
      <c r="H19" s="7" t="s">
        <v>74</v>
      </c>
      <c r="I19" s="1"/>
    </row>
    <row r="20" spans="1:9" s="2" customFormat="1" ht="24.75" customHeight="1">
      <c r="A20" s="3">
        <v>107</v>
      </c>
      <c r="B20" s="3">
        <v>1070928</v>
      </c>
      <c r="C20" s="6">
        <v>107167</v>
      </c>
      <c r="D20" s="3" t="s">
        <v>14</v>
      </c>
      <c r="E20" s="7" t="s">
        <v>1</v>
      </c>
      <c r="F20" s="8">
        <v>126012</v>
      </c>
      <c r="G20" s="8">
        <f t="shared" si="0"/>
        <v>126012</v>
      </c>
      <c r="H20" s="7" t="s">
        <v>79</v>
      </c>
      <c r="I20" s="1"/>
    </row>
    <row r="21" spans="1:9" s="2" customFormat="1" ht="24.75" customHeight="1">
      <c r="A21" s="3">
        <v>107</v>
      </c>
      <c r="B21" s="3">
        <v>1071005</v>
      </c>
      <c r="C21" s="6">
        <v>107171</v>
      </c>
      <c r="D21" s="3" t="s">
        <v>3</v>
      </c>
      <c r="E21" s="7" t="s">
        <v>1</v>
      </c>
      <c r="F21" s="8">
        <v>172210</v>
      </c>
      <c r="G21" s="8">
        <f t="shared" si="0"/>
        <v>172210</v>
      </c>
      <c r="H21" s="7" t="s">
        <v>91</v>
      </c>
      <c r="I21" s="1"/>
    </row>
    <row r="22" spans="1:9" s="2" customFormat="1" ht="24.75" customHeight="1">
      <c r="A22" s="3">
        <v>107</v>
      </c>
      <c r="B22" s="3">
        <v>1071005</v>
      </c>
      <c r="C22" s="6">
        <v>107172</v>
      </c>
      <c r="D22" s="3" t="s">
        <v>3</v>
      </c>
      <c r="E22" s="7" t="s">
        <v>1</v>
      </c>
      <c r="F22" s="8">
        <v>30390</v>
      </c>
      <c r="G22" s="8">
        <f t="shared" si="0"/>
        <v>30390</v>
      </c>
      <c r="H22" s="7" t="s">
        <v>78</v>
      </c>
      <c r="I22" s="1"/>
    </row>
    <row r="23" spans="1:9" s="2" customFormat="1" ht="24.75" customHeight="1">
      <c r="A23" s="3">
        <v>107</v>
      </c>
      <c r="B23" s="3">
        <v>1071008</v>
      </c>
      <c r="C23" s="6">
        <v>107173</v>
      </c>
      <c r="D23" s="3" t="s">
        <v>21</v>
      </c>
      <c r="E23" s="7" t="s">
        <v>50</v>
      </c>
      <c r="F23" s="8">
        <v>8000</v>
      </c>
      <c r="G23" s="8">
        <f t="shared" si="0"/>
        <v>8000</v>
      </c>
      <c r="H23" s="7" t="s">
        <v>49</v>
      </c>
      <c r="I23" s="1"/>
    </row>
    <row r="24" spans="1:9" s="2" customFormat="1" ht="24.75" customHeight="1">
      <c r="A24" s="3">
        <v>107</v>
      </c>
      <c r="B24" s="3">
        <v>1071008</v>
      </c>
      <c r="C24" s="6">
        <v>107174</v>
      </c>
      <c r="D24" s="3" t="s">
        <v>3</v>
      </c>
      <c r="E24" s="7" t="s">
        <v>1</v>
      </c>
      <c r="F24" s="8">
        <v>12000</v>
      </c>
      <c r="G24" s="8">
        <f t="shared" si="0"/>
        <v>12000</v>
      </c>
      <c r="H24" s="7" t="s">
        <v>76</v>
      </c>
      <c r="I24" s="1"/>
    </row>
    <row r="25" spans="1:8" s="2" customFormat="1" ht="24.75" customHeight="1">
      <c r="A25" s="3">
        <v>107</v>
      </c>
      <c r="B25" s="3">
        <v>1071008</v>
      </c>
      <c r="C25" s="6">
        <v>107175</v>
      </c>
      <c r="D25" s="3" t="s">
        <v>14</v>
      </c>
      <c r="E25" s="7" t="s">
        <v>1</v>
      </c>
      <c r="F25" s="8">
        <v>400000</v>
      </c>
      <c r="G25" s="8">
        <f t="shared" si="0"/>
        <v>400000</v>
      </c>
      <c r="H25" s="7" t="s">
        <v>34</v>
      </c>
    </row>
    <row r="26" spans="1:9" s="2" customFormat="1" ht="24.75" customHeight="1">
      <c r="A26" s="3">
        <v>107</v>
      </c>
      <c r="B26" s="3">
        <v>1071008</v>
      </c>
      <c r="C26" s="6">
        <v>107176</v>
      </c>
      <c r="D26" s="3" t="s">
        <v>3</v>
      </c>
      <c r="E26" s="7" t="s">
        <v>1</v>
      </c>
      <c r="F26" s="8">
        <v>450000</v>
      </c>
      <c r="G26" s="8">
        <f t="shared" si="0"/>
        <v>450000</v>
      </c>
      <c r="H26" s="7" t="s">
        <v>51</v>
      </c>
      <c r="I26" s="1"/>
    </row>
    <row r="27" spans="1:9" s="2" customFormat="1" ht="24.75" customHeight="1">
      <c r="A27" s="3">
        <v>107</v>
      </c>
      <c r="B27" s="3">
        <v>1071009</v>
      </c>
      <c r="C27" s="6">
        <v>107179</v>
      </c>
      <c r="D27" s="3" t="s">
        <v>6</v>
      </c>
      <c r="E27" s="7" t="s">
        <v>1</v>
      </c>
      <c r="F27" s="8">
        <v>679799</v>
      </c>
      <c r="G27" s="8">
        <f t="shared" si="0"/>
        <v>679799</v>
      </c>
      <c r="H27" s="7" t="s">
        <v>92</v>
      </c>
      <c r="I27" s="1"/>
    </row>
    <row r="28" spans="1:9" s="2" customFormat="1" ht="24.75" customHeight="1">
      <c r="A28" s="3">
        <v>107</v>
      </c>
      <c r="B28" s="3">
        <v>1071009</v>
      </c>
      <c r="C28" s="6">
        <v>107180</v>
      </c>
      <c r="D28" s="3" t="s">
        <v>6</v>
      </c>
      <c r="E28" s="7" t="s">
        <v>1</v>
      </c>
      <c r="F28" s="8">
        <v>119965</v>
      </c>
      <c r="G28" s="8">
        <f t="shared" si="0"/>
        <v>119965</v>
      </c>
      <c r="H28" s="7" t="s">
        <v>81</v>
      </c>
      <c r="I28" s="1"/>
    </row>
    <row r="29" spans="1:9" s="2" customFormat="1" ht="24.75" customHeight="1">
      <c r="A29" s="3">
        <v>107</v>
      </c>
      <c r="B29" s="3">
        <v>1071011</v>
      </c>
      <c r="C29" s="6">
        <v>107182</v>
      </c>
      <c r="D29" s="3" t="s">
        <v>3</v>
      </c>
      <c r="E29" s="7" t="s">
        <v>1</v>
      </c>
      <c r="F29" s="8">
        <v>142400</v>
      </c>
      <c r="G29" s="8">
        <f t="shared" si="0"/>
        <v>142400</v>
      </c>
      <c r="H29" s="7" t="s">
        <v>77</v>
      </c>
      <c r="I29" s="1"/>
    </row>
    <row r="30" spans="1:9" s="2" customFormat="1" ht="24.75" customHeight="1">
      <c r="A30" s="3">
        <v>107</v>
      </c>
      <c r="B30" s="3">
        <v>1071018</v>
      </c>
      <c r="C30" s="6">
        <v>107194</v>
      </c>
      <c r="D30" s="3" t="s">
        <v>3</v>
      </c>
      <c r="E30" s="7" t="s">
        <v>1</v>
      </c>
      <c r="F30" s="8">
        <v>4800</v>
      </c>
      <c r="G30" s="8">
        <f aca="true" t="shared" si="1" ref="G30:G74">F30</f>
        <v>4800</v>
      </c>
      <c r="H30" s="7" t="s">
        <v>54</v>
      </c>
      <c r="I30" s="1"/>
    </row>
    <row r="31" spans="1:9" s="2" customFormat="1" ht="24.75" customHeight="1">
      <c r="A31" s="3">
        <v>107</v>
      </c>
      <c r="B31" s="3">
        <v>1071022</v>
      </c>
      <c r="C31" s="6">
        <v>107201</v>
      </c>
      <c r="D31" s="3" t="s">
        <v>3</v>
      </c>
      <c r="E31" s="7" t="s">
        <v>1</v>
      </c>
      <c r="F31" s="8">
        <v>8840</v>
      </c>
      <c r="G31" s="8">
        <f t="shared" si="1"/>
        <v>8840</v>
      </c>
      <c r="H31" s="7" t="s">
        <v>53</v>
      </c>
      <c r="I31" s="1"/>
    </row>
    <row r="32" spans="1:9" s="2" customFormat="1" ht="24.75" customHeight="1">
      <c r="A32" s="3">
        <v>107</v>
      </c>
      <c r="B32" s="3">
        <v>1071022</v>
      </c>
      <c r="C32" s="6">
        <v>107202</v>
      </c>
      <c r="D32" s="3" t="s">
        <v>3</v>
      </c>
      <c r="E32" s="7" t="s">
        <v>1</v>
      </c>
      <c r="F32" s="8">
        <v>35360</v>
      </c>
      <c r="G32" s="8">
        <f t="shared" si="1"/>
        <v>35360</v>
      </c>
      <c r="H32" s="7" t="s">
        <v>52</v>
      </c>
      <c r="I32" s="1"/>
    </row>
    <row r="33" spans="1:9" s="2" customFormat="1" ht="24.75" customHeight="1">
      <c r="A33" s="3">
        <v>107</v>
      </c>
      <c r="B33" s="3">
        <v>1071022</v>
      </c>
      <c r="C33" s="6">
        <v>107203</v>
      </c>
      <c r="D33" s="3" t="s">
        <v>6</v>
      </c>
      <c r="E33" s="7" t="s">
        <v>1</v>
      </c>
      <c r="F33" s="8">
        <v>95539</v>
      </c>
      <c r="G33" s="8">
        <f t="shared" si="1"/>
        <v>95539</v>
      </c>
      <c r="H33" s="7" t="s">
        <v>80</v>
      </c>
      <c r="I33" s="1"/>
    </row>
    <row r="34" spans="1:9" s="2" customFormat="1" ht="24.75" customHeight="1">
      <c r="A34" s="3">
        <v>107</v>
      </c>
      <c r="B34" s="3">
        <v>1071022</v>
      </c>
      <c r="C34" s="6">
        <v>107204</v>
      </c>
      <c r="D34" s="3" t="s">
        <v>6</v>
      </c>
      <c r="E34" s="7" t="s">
        <v>1</v>
      </c>
      <c r="F34" s="8">
        <v>16860</v>
      </c>
      <c r="G34" s="8">
        <f t="shared" si="1"/>
        <v>16860</v>
      </c>
      <c r="H34" s="7" t="s">
        <v>55</v>
      </c>
      <c r="I34" s="1"/>
    </row>
    <row r="35" spans="1:9" s="2" customFormat="1" ht="24.75" customHeight="1">
      <c r="A35" s="3">
        <v>107</v>
      </c>
      <c r="B35" s="3">
        <v>1071023</v>
      </c>
      <c r="C35" s="6">
        <v>107205</v>
      </c>
      <c r="D35" s="3" t="s">
        <v>4</v>
      </c>
      <c r="E35" s="7" t="s">
        <v>1</v>
      </c>
      <c r="F35" s="8">
        <v>2040000</v>
      </c>
      <c r="G35" s="8">
        <f t="shared" si="1"/>
        <v>2040000</v>
      </c>
      <c r="H35" s="7" t="s">
        <v>108</v>
      </c>
      <c r="I35" s="1"/>
    </row>
    <row r="36" spans="1:9" s="2" customFormat="1" ht="24.75" customHeight="1">
      <c r="A36" s="3">
        <v>107</v>
      </c>
      <c r="B36" s="3">
        <v>1071024</v>
      </c>
      <c r="C36" s="6">
        <v>107206</v>
      </c>
      <c r="D36" s="3" t="s">
        <v>0</v>
      </c>
      <c r="E36" s="7" t="s">
        <v>2</v>
      </c>
      <c r="F36" s="8">
        <v>20000</v>
      </c>
      <c r="G36" s="8">
        <f t="shared" si="1"/>
        <v>20000</v>
      </c>
      <c r="H36" s="7" t="s">
        <v>56</v>
      </c>
      <c r="I36" s="1"/>
    </row>
    <row r="37" spans="1:9" s="2" customFormat="1" ht="24.75" customHeight="1">
      <c r="A37" s="3">
        <v>107</v>
      </c>
      <c r="B37" s="3">
        <v>1071024</v>
      </c>
      <c r="C37" s="6">
        <v>107207</v>
      </c>
      <c r="D37" s="3" t="s">
        <v>3</v>
      </c>
      <c r="E37" s="7" t="s">
        <v>1</v>
      </c>
      <c r="F37" s="8">
        <v>8550</v>
      </c>
      <c r="G37" s="8">
        <f t="shared" si="1"/>
        <v>8550</v>
      </c>
      <c r="H37" s="7" t="s">
        <v>177</v>
      </c>
      <c r="I37" s="1"/>
    </row>
    <row r="38" spans="1:9" s="2" customFormat="1" ht="24.75" customHeight="1">
      <c r="A38" s="3">
        <v>107</v>
      </c>
      <c r="B38" s="3">
        <v>1071031</v>
      </c>
      <c r="C38" s="6">
        <v>107209</v>
      </c>
      <c r="D38" s="3" t="s">
        <v>14</v>
      </c>
      <c r="E38" s="7" t="s">
        <v>1</v>
      </c>
      <c r="F38" s="8">
        <v>105710</v>
      </c>
      <c r="G38" s="8">
        <f t="shared" si="1"/>
        <v>105710</v>
      </c>
      <c r="H38" s="7" t="s">
        <v>57</v>
      </c>
      <c r="I38" s="1"/>
    </row>
    <row r="39" spans="1:9" s="2" customFormat="1" ht="24.75" customHeight="1">
      <c r="A39" s="3">
        <v>107</v>
      </c>
      <c r="B39" s="3">
        <v>1071031</v>
      </c>
      <c r="C39" s="6">
        <v>107210</v>
      </c>
      <c r="D39" s="3" t="s">
        <v>14</v>
      </c>
      <c r="E39" s="7" t="s">
        <v>1</v>
      </c>
      <c r="F39" s="8">
        <v>1485000</v>
      </c>
      <c r="G39" s="8">
        <f t="shared" si="1"/>
        <v>1485000</v>
      </c>
      <c r="H39" s="7" t="s">
        <v>58</v>
      </c>
      <c r="I39" s="1"/>
    </row>
    <row r="40" spans="1:9" s="2" customFormat="1" ht="24.75" customHeight="1">
      <c r="A40" s="3">
        <v>107</v>
      </c>
      <c r="B40" s="3">
        <v>1071105</v>
      </c>
      <c r="C40" s="6">
        <v>107211</v>
      </c>
      <c r="D40" s="3" t="s">
        <v>6</v>
      </c>
      <c r="E40" s="7" t="s">
        <v>1</v>
      </c>
      <c r="F40" s="8">
        <v>233280</v>
      </c>
      <c r="G40" s="8">
        <f t="shared" si="1"/>
        <v>233280</v>
      </c>
      <c r="H40" s="7" t="s">
        <v>60</v>
      </c>
      <c r="I40" s="1"/>
    </row>
    <row r="41" spans="1:9" s="2" customFormat="1" ht="24.75" customHeight="1">
      <c r="A41" s="3">
        <v>107</v>
      </c>
      <c r="B41" s="3">
        <v>1071105</v>
      </c>
      <c r="C41" s="6">
        <v>107212</v>
      </c>
      <c r="D41" s="3" t="s">
        <v>6</v>
      </c>
      <c r="E41" s="7" t="s">
        <v>1</v>
      </c>
      <c r="F41" s="8">
        <v>155520</v>
      </c>
      <c r="G41" s="8">
        <f t="shared" si="1"/>
        <v>155520</v>
      </c>
      <c r="H41" s="7" t="s">
        <v>59</v>
      </c>
      <c r="I41" s="1"/>
    </row>
    <row r="42" spans="1:9" s="2" customFormat="1" ht="24.75" customHeight="1">
      <c r="A42" s="3">
        <v>107</v>
      </c>
      <c r="B42" s="3">
        <v>1071107</v>
      </c>
      <c r="C42" s="6">
        <v>107214</v>
      </c>
      <c r="D42" s="3" t="s">
        <v>4</v>
      </c>
      <c r="E42" s="7" t="s">
        <v>1</v>
      </c>
      <c r="F42" s="8">
        <v>448000</v>
      </c>
      <c r="G42" s="8">
        <f t="shared" si="1"/>
        <v>448000</v>
      </c>
      <c r="H42" s="7" t="s">
        <v>62</v>
      </c>
      <c r="I42" s="1"/>
    </row>
    <row r="43" spans="1:9" s="2" customFormat="1" ht="24.75" customHeight="1">
      <c r="A43" s="3">
        <v>107</v>
      </c>
      <c r="B43" s="3">
        <v>1071107</v>
      </c>
      <c r="C43" s="6">
        <v>107215</v>
      </c>
      <c r="D43" s="3" t="s">
        <v>4</v>
      </c>
      <c r="E43" s="7" t="s">
        <v>1</v>
      </c>
      <c r="F43" s="8">
        <v>112000</v>
      </c>
      <c r="G43" s="8">
        <f t="shared" si="1"/>
        <v>112000</v>
      </c>
      <c r="H43" s="7" t="s">
        <v>61</v>
      </c>
      <c r="I43" s="1"/>
    </row>
    <row r="44" spans="1:9" s="2" customFormat="1" ht="24.75" customHeight="1">
      <c r="A44" s="3">
        <v>107</v>
      </c>
      <c r="B44" s="3">
        <v>1071107</v>
      </c>
      <c r="C44" s="6">
        <v>107216</v>
      </c>
      <c r="D44" s="3" t="s">
        <v>14</v>
      </c>
      <c r="E44" s="7" t="s">
        <v>22</v>
      </c>
      <c r="F44" s="8">
        <v>100000</v>
      </c>
      <c r="G44" s="8">
        <f t="shared" si="1"/>
        <v>100000</v>
      </c>
      <c r="H44" s="7" t="s">
        <v>63</v>
      </c>
      <c r="I44" s="1"/>
    </row>
    <row r="45" spans="1:9" s="2" customFormat="1" ht="24.75" customHeight="1">
      <c r="A45" s="3">
        <v>107</v>
      </c>
      <c r="B45" s="3">
        <v>1071112</v>
      </c>
      <c r="C45" s="6">
        <v>107217</v>
      </c>
      <c r="D45" s="3" t="s">
        <v>3</v>
      </c>
      <c r="E45" s="7" t="s">
        <v>1</v>
      </c>
      <c r="F45" s="8">
        <v>28800</v>
      </c>
      <c r="G45" s="8">
        <f t="shared" si="1"/>
        <v>28800</v>
      </c>
      <c r="H45" s="7" t="s">
        <v>64</v>
      </c>
      <c r="I45" s="1"/>
    </row>
    <row r="46" spans="1:9" s="2" customFormat="1" ht="24.75" customHeight="1">
      <c r="A46" s="3">
        <v>107</v>
      </c>
      <c r="B46" s="3">
        <v>1071112</v>
      </c>
      <c r="C46" s="6">
        <v>107218</v>
      </c>
      <c r="D46" s="3" t="s">
        <v>4</v>
      </c>
      <c r="E46" s="7" t="s">
        <v>1</v>
      </c>
      <c r="F46" s="8">
        <v>202790</v>
      </c>
      <c r="G46" s="8">
        <f t="shared" si="1"/>
        <v>202790</v>
      </c>
      <c r="H46" s="7" t="s">
        <v>66</v>
      </c>
      <c r="I46" s="1"/>
    </row>
    <row r="47" spans="1:9" s="2" customFormat="1" ht="24.75" customHeight="1">
      <c r="A47" s="3">
        <v>107</v>
      </c>
      <c r="B47" s="3">
        <v>1071112</v>
      </c>
      <c r="C47" s="6">
        <v>107219</v>
      </c>
      <c r="D47" s="3" t="s">
        <v>4</v>
      </c>
      <c r="E47" s="7" t="s">
        <v>1</v>
      </c>
      <c r="F47" s="8">
        <v>35787</v>
      </c>
      <c r="G47" s="8">
        <f t="shared" si="1"/>
        <v>35787</v>
      </c>
      <c r="H47" s="7" t="s">
        <v>65</v>
      </c>
      <c r="I47" s="1"/>
    </row>
    <row r="48" spans="1:9" s="2" customFormat="1" ht="24.75" customHeight="1">
      <c r="A48" s="3">
        <v>107</v>
      </c>
      <c r="B48" s="3">
        <v>1071112</v>
      </c>
      <c r="C48" s="6">
        <v>107220</v>
      </c>
      <c r="D48" s="3" t="s">
        <v>4</v>
      </c>
      <c r="E48" s="7" t="s">
        <v>1</v>
      </c>
      <c r="F48" s="8">
        <v>765000</v>
      </c>
      <c r="G48" s="8">
        <f t="shared" si="1"/>
        <v>765000</v>
      </c>
      <c r="H48" s="7" t="s">
        <v>67</v>
      </c>
      <c r="I48" s="1"/>
    </row>
    <row r="49" spans="1:9" s="2" customFormat="1" ht="24.75" customHeight="1">
      <c r="A49" s="3">
        <v>107</v>
      </c>
      <c r="B49" s="3">
        <v>1071112</v>
      </c>
      <c r="C49" s="6">
        <v>107221</v>
      </c>
      <c r="D49" s="3" t="s">
        <v>4</v>
      </c>
      <c r="E49" s="7" t="s">
        <v>1</v>
      </c>
      <c r="F49" s="8">
        <v>474000</v>
      </c>
      <c r="G49" s="8">
        <f t="shared" si="1"/>
        <v>474000</v>
      </c>
      <c r="H49" s="7" t="s">
        <v>96</v>
      </c>
      <c r="I49" s="1"/>
    </row>
    <row r="50" spans="1:9" s="2" customFormat="1" ht="24.75" customHeight="1">
      <c r="A50" s="3">
        <v>107</v>
      </c>
      <c r="B50" s="3">
        <v>1071113</v>
      </c>
      <c r="C50" s="6">
        <v>107222</v>
      </c>
      <c r="D50" s="3" t="s">
        <v>45</v>
      </c>
      <c r="E50" s="7" t="s">
        <v>47</v>
      </c>
      <c r="F50" s="8">
        <v>50000</v>
      </c>
      <c r="G50" s="8">
        <f t="shared" si="1"/>
        <v>50000</v>
      </c>
      <c r="H50" s="7" t="s">
        <v>46</v>
      </c>
      <c r="I50" s="1"/>
    </row>
    <row r="51" spans="1:9" s="2" customFormat="1" ht="24.75" customHeight="1">
      <c r="A51" s="3">
        <v>107</v>
      </c>
      <c r="B51" s="3">
        <v>1071122</v>
      </c>
      <c r="C51" s="6">
        <v>107226</v>
      </c>
      <c r="D51" s="3" t="s">
        <v>3</v>
      </c>
      <c r="E51" s="7" t="s">
        <v>1</v>
      </c>
      <c r="F51" s="8">
        <v>140000</v>
      </c>
      <c r="G51" s="8">
        <f t="shared" si="1"/>
        <v>140000</v>
      </c>
      <c r="H51" s="7" t="s">
        <v>85</v>
      </c>
      <c r="I51" s="1"/>
    </row>
    <row r="52" spans="1:9" s="2" customFormat="1" ht="24.75" customHeight="1">
      <c r="A52" s="3">
        <v>107</v>
      </c>
      <c r="B52" s="3">
        <v>1071122</v>
      </c>
      <c r="C52" s="6">
        <v>107227</v>
      </c>
      <c r="D52" s="3" t="s">
        <v>3</v>
      </c>
      <c r="E52" s="7" t="s">
        <v>1</v>
      </c>
      <c r="F52" s="8">
        <v>70000</v>
      </c>
      <c r="G52" s="8">
        <f t="shared" si="1"/>
        <v>70000</v>
      </c>
      <c r="H52" s="7" t="s">
        <v>83</v>
      </c>
      <c r="I52" s="1"/>
    </row>
    <row r="53" spans="1:9" s="2" customFormat="1" ht="24.75" customHeight="1">
      <c r="A53" s="3">
        <v>107</v>
      </c>
      <c r="B53" s="3">
        <v>1071122</v>
      </c>
      <c r="C53" s="6">
        <v>107228</v>
      </c>
      <c r="D53" s="3" t="s">
        <v>3</v>
      </c>
      <c r="E53" s="7" t="s">
        <v>1</v>
      </c>
      <c r="F53" s="8">
        <v>60000</v>
      </c>
      <c r="G53" s="8">
        <f t="shared" si="1"/>
        <v>60000</v>
      </c>
      <c r="H53" s="7" t="s">
        <v>82</v>
      </c>
      <c r="I53" s="1"/>
    </row>
    <row r="54" spans="1:9" s="2" customFormat="1" ht="24.75" customHeight="1">
      <c r="A54" s="3">
        <v>107</v>
      </c>
      <c r="B54" s="3">
        <v>1071122</v>
      </c>
      <c r="C54" s="6">
        <v>107229</v>
      </c>
      <c r="D54" s="3" t="s">
        <v>3</v>
      </c>
      <c r="E54" s="7" t="s">
        <v>1</v>
      </c>
      <c r="F54" s="8">
        <v>30000</v>
      </c>
      <c r="G54" s="8">
        <f t="shared" si="1"/>
        <v>30000</v>
      </c>
      <c r="H54" s="7" t="s">
        <v>84</v>
      </c>
      <c r="I54" s="1"/>
    </row>
    <row r="55" spans="1:9" s="2" customFormat="1" ht="24.75" customHeight="1">
      <c r="A55" s="3">
        <v>107</v>
      </c>
      <c r="B55" s="3">
        <v>1071127</v>
      </c>
      <c r="C55" s="6">
        <v>107231</v>
      </c>
      <c r="D55" s="3" t="s">
        <v>45</v>
      </c>
      <c r="E55" s="7" t="s">
        <v>1</v>
      </c>
      <c r="F55" s="8">
        <v>67500</v>
      </c>
      <c r="G55" s="8">
        <f t="shared" si="1"/>
        <v>67500</v>
      </c>
      <c r="H55" s="7" t="s">
        <v>99</v>
      </c>
      <c r="I55" s="1"/>
    </row>
    <row r="56" spans="1:9" s="2" customFormat="1" ht="24.75" customHeight="1">
      <c r="A56" s="3">
        <v>107</v>
      </c>
      <c r="B56" s="3">
        <v>1071127</v>
      </c>
      <c r="C56" s="6">
        <v>107232</v>
      </c>
      <c r="D56" s="3" t="s">
        <v>45</v>
      </c>
      <c r="E56" s="7" t="s">
        <v>1</v>
      </c>
      <c r="F56" s="8">
        <v>22500</v>
      </c>
      <c r="G56" s="8">
        <f t="shared" si="1"/>
        <v>22500</v>
      </c>
      <c r="H56" s="7" t="s">
        <v>94</v>
      </c>
      <c r="I56" s="1"/>
    </row>
    <row r="57" spans="1:9" s="2" customFormat="1" ht="24.75" customHeight="1">
      <c r="A57" s="3">
        <v>107</v>
      </c>
      <c r="B57" s="3">
        <v>1071129</v>
      </c>
      <c r="C57" s="6">
        <v>107233</v>
      </c>
      <c r="D57" s="3" t="s">
        <v>3</v>
      </c>
      <c r="E57" s="7" t="s">
        <v>1</v>
      </c>
      <c r="F57" s="8">
        <v>20000</v>
      </c>
      <c r="G57" s="8">
        <f t="shared" si="1"/>
        <v>20000</v>
      </c>
      <c r="H57" s="7" t="s">
        <v>86</v>
      </c>
      <c r="I57" s="1"/>
    </row>
    <row r="58" spans="1:9" s="2" customFormat="1" ht="24.75" customHeight="1">
      <c r="A58" s="3">
        <v>107</v>
      </c>
      <c r="B58" s="3">
        <v>1071129</v>
      </c>
      <c r="C58" s="6">
        <v>107234</v>
      </c>
      <c r="D58" s="3" t="s">
        <v>3</v>
      </c>
      <c r="E58" s="7" t="s">
        <v>1</v>
      </c>
      <c r="F58" s="8">
        <v>7000</v>
      </c>
      <c r="G58" s="8">
        <f t="shared" si="1"/>
        <v>7000</v>
      </c>
      <c r="H58" s="7" t="s">
        <v>87</v>
      </c>
      <c r="I58" s="1"/>
    </row>
    <row r="59" spans="1:9" s="2" customFormat="1" ht="24.75" customHeight="1">
      <c r="A59" s="3">
        <v>107</v>
      </c>
      <c r="B59" s="3">
        <v>1071130</v>
      </c>
      <c r="C59" s="6">
        <v>107235</v>
      </c>
      <c r="D59" s="3" t="s">
        <v>3</v>
      </c>
      <c r="E59" s="7" t="s">
        <v>1</v>
      </c>
      <c r="F59" s="8">
        <v>3825</v>
      </c>
      <c r="G59" s="8">
        <f t="shared" si="1"/>
        <v>3825</v>
      </c>
      <c r="H59" s="7" t="s">
        <v>88</v>
      </c>
      <c r="I59" s="1"/>
    </row>
    <row r="60" spans="1:9" s="2" customFormat="1" ht="24.75" customHeight="1">
      <c r="A60" s="3">
        <v>107</v>
      </c>
      <c r="B60" s="3">
        <v>1071206</v>
      </c>
      <c r="C60" s="6">
        <v>107236</v>
      </c>
      <c r="D60" s="3" t="s">
        <v>13</v>
      </c>
      <c r="E60" s="7" t="s">
        <v>1</v>
      </c>
      <c r="F60" s="8">
        <v>18000</v>
      </c>
      <c r="G60" s="8">
        <f t="shared" si="1"/>
        <v>18000</v>
      </c>
      <c r="H60" s="7" t="s">
        <v>115</v>
      </c>
      <c r="I60" s="1"/>
    </row>
    <row r="61" spans="1:9" s="2" customFormat="1" ht="24.75" customHeight="1">
      <c r="A61" s="3">
        <v>107</v>
      </c>
      <c r="B61" s="3">
        <v>1071207</v>
      </c>
      <c r="C61" s="6">
        <v>107237</v>
      </c>
      <c r="D61" s="3" t="s">
        <v>20</v>
      </c>
      <c r="E61" s="7" t="s">
        <v>33</v>
      </c>
      <c r="F61" s="8">
        <v>1020</v>
      </c>
      <c r="G61" s="8">
        <f t="shared" si="1"/>
        <v>1020</v>
      </c>
      <c r="H61" s="7" t="s">
        <v>89</v>
      </c>
      <c r="I61" s="1"/>
    </row>
    <row r="62" spans="1:9" s="2" customFormat="1" ht="24.75" customHeight="1">
      <c r="A62" s="3">
        <v>107</v>
      </c>
      <c r="B62" s="3">
        <v>1071211</v>
      </c>
      <c r="C62" s="6">
        <v>107238</v>
      </c>
      <c r="D62" s="3" t="s">
        <v>20</v>
      </c>
      <c r="E62" s="7" t="s">
        <v>33</v>
      </c>
      <c r="F62" s="8">
        <v>2263</v>
      </c>
      <c r="G62" s="8">
        <f t="shared" si="1"/>
        <v>2263</v>
      </c>
      <c r="H62" s="7" t="s">
        <v>90</v>
      </c>
      <c r="I62" s="1"/>
    </row>
    <row r="63" spans="1:9" s="2" customFormat="1" ht="24.75" customHeight="1">
      <c r="A63" s="3">
        <v>107</v>
      </c>
      <c r="B63" s="3">
        <v>1071217</v>
      </c>
      <c r="C63" s="6">
        <v>107240</v>
      </c>
      <c r="D63" s="3" t="s">
        <v>14</v>
      </c>
      <c r="E63" s="7" t="s">
        <v>15</v>
      </c>
      <c r="F63" s="8">
        <v>42000</v>
      </c>
      <c r="G63" s="8">
        <f t="shared" si="1"/>
        <v>42000</v>
      </c>
      <c r="H63" s="7" t="s">
        <v>93</v>
      </c>
      <c r="I63" s="1"/>
    </row>
    <row r="64" spans="1:9" s="2" customFormat="1" ht="24.75" customHeight="1">
      <c r="A64" s="3">
        <v>107</v>
      </c>
      <c r="B64" s="3">
        <v>1071218</v>
      </c>
      <c r="C64" s="6">
        <v>107242</v>
      </c>
      <c r="D64" s="3" t="s">
        <v>4</v>
      </c>
      <c r="E64" s="7" t="s">
        <v>1</v>
      </c>
      <c r="F64" s="8">
        <v>765000</v>
      </c>
      <c r="G64" s="8">
        <f t="shared" si="1"/>
        <v>765000</v>
      </c>
      <c r="H64" s="7" t="s">
        <v>110</v>
      </c>
      <c r="I64" s="1"/>
    </row>
    <row r="65" spans="1:9" s="2" customFormat="1" ht="24.75" customHeight="1">
      <c r="A65" s="3">
        <v>107</v>
      </c>
      <c r="B65" s="3">
        <v>1071218</v>
      </c>
      <c r="C65" s="6">
        <v>107243</v>
      </c>
      <c r="D65" s="3" t="s">
        <v>4</v>
      </c>
      <c r="E65" s="7" t="s">
        <v>1</v>
      </c>
      <c r="F65" s="8">
        <v>135000</v>
      </c>
      <c r="G65" s="8">
        <f t="shared" si="1"/>
        <v>135000</v>
      </c>
      <c r="H65" s="7" t="s">
        <v>111</v>
      </c>
      <c r="I65" s="1"/>
    </row>
    <row r="66" spans="1:9" s="2" customFormat="1" ht="24.75" customHeight="1">
      <c r="A66" s="3">
        <v>107</v>
      </c>
      <c r="B66" s="3">
        <v>1071220</v>
      </c>
      <c r="C66" s="6">
        <v>107244</v>
      </c>
      <c r="D66" s="3" t="s">
        <v>6</v>
      </c>
      <c r="E66" s="7" t="s">
        <v>12</v>
      </c>
      <c r="F66" s="8">
        <v>17600</v>
      </c>
      <c r="G66" s="8">
        <f t="shared" si="1"/>
        <v>17600</v>
      </c>
      <c r="H66" s="7" t="s">
        <v>95</v>
      </c>
      <c r="I66" s="1"/>
    </row>
    <row r="67" spans="1:9" s="2" customFormat="1" ht="24.75" customHeight="1">
      <c r="A67" s="3">
        <v>107</v>
      </c>
      <c r="B67" s="3">
        <v>1071220</v>
      </c>
      <c r="C67" s="6">
        <v>107245</v>
      </c>
      <c r="D67" s="3" t="s">
        <v>4</v>
      </c>
      <c r="E67" s="7" t="s">
        <v>1</v>
      </c>
      <c r="F67" s="8">
        <v>409000</v>
      </c>
      <c r="G67" s="8">
        <f t="shared" si="1"/>
        <v>409000</v>
      </c>
      <c r="H67" s="7" t="s">
        <v>109</v>
      </c>
      <c r="I67" s="1"/>
    </row>
    <row r="68" spans="1:9" s="2" customFormat="1" ht="24.75" customHeight="1">
      <c r="A68" s="3">
        <v>107</v>
      </c>
      <c r="B68" s="3">
        <v>1080102</v>
      </c>
      <c r="C68" s="6">
        <v>108001</v>
      </c>
      <c r="D68" s="3" t="s">
        <v>3</v>
      </c>
      <c r="E68" s="7" t="s">
        <v>1</v>
      </c>
      <c r="F68" s="8">
        <v>8840</v>
      </c>
      <c r="G68" s="8">
        <f>F68-3268</f>
        <v>5572</v>
      </c>
      <c r="H68" s="7" t="s">
        <v>97</v>
      </c>
      <c r="I68" s="1"/>
    </row>
    <row r="69" spans="1:9" s="2" customFormat="1" ht="24.75" customHeight="1">
      <c r="A69" s="3">
        <v>107</v>
      </c>
      <c r="B69" s="3">
        <v>1080102</v>
      </c>
      <c r="C69" s="6">
        <v>108002</v>
      </c>
      <c r="D69" s="3" t="s">
        <v>3</v>
      </c>
      <c r="E69" s="7" t="s">
        <v>1</v>
      </c>
      <c r="F69" s="8">
        <v>35360</v>
      </c>
      <c r="G69" s="8">
        <f>F69-13072</f>
        <v>22288</v>
      </c>
      <c r="H69" s="7" t="s">
        <v>100</v>
      </c>
      <c r="I69" s="1"/>
    </row>
    <row r="70" spans="1:9" s="2" customFormat="1" ht="24.75" customHeight="1">
      <c r="A70" s="3">
        <v>107</v>
      </c>
      <c r="B70" s="3">
        <v>1080102</v>
      </c>
      <c r="C70" s="6">
        <v>108003</v>
      </c>
      <c r="D70" s="3" t="s">
        <v>3</v>
      </c>
      <c r="E70" s="7" t="s">
        <v>1</v>
      </c>
      <c r="F70" s="8">
        <v>162000</v>
      </c>
      <c r="G70" s="8">
        <f t="shared" si="1"/>
        <v>162000</v>
      </c>
      <c r="H70" s="7" t="s">
        <v>98</v>
      </c>
      <c r="I70" s="1"/>
    </row>
    <row r="71" spans="1:9" s="2" customFormat="1" ht="24.75" customHeight="1">
      <c r="A71" s="3">
        <v>107</v>
      </c>
      <c r="B71" s="3">
        <v>1080121</v>
      </c>
      <c r="C71" s="6">
        <v>108004</v>
      </c>
      <c r="D71" s="3" t="s">
        <v>32</v>
      </c>
      <c r="E71" s="7" t="s">
        <v>30</v>
      </c>
      <c r="F71" s="8">
        <v>35360</v>
      </c>
      <c r="G71" s="8">
        <f t="shared" si="1"/>
        <v>35360</v>
      </c>
      <c r="H71" s="7" t="s">
        <v>100</v>
      </c>
      <c r="I71" s="1"/>
    </row>
    <row r="72" spans="1:9" s="2" customFormat="1" ht="24.75" customHeight="1">
      <c r="A72" s="3">
        <v>107</v>
      </c>
      <c r="B72" s="3">
        <v>1080123</v>
      </c>
      <c r="C72" s="6">
        <v>108005</v>
      </c>
      <c r="D72" s="3" t="s">
        <v>32</v>
      </c>
      <c r="E72" s="7" t="s">
        <v>30</v>
      </c>
      <c r="F72" s="8">
        <v>9100000</v>
      </c>
      <c r="G72" s="8">
        <f t="shared" si="1"/>
        <v>9100000</v>
      </c>
      <c r="H72" s="12" t="s">
        <v>185</v>
      </c>
      <c r="I72" s="1"/>
    </row>
    <row r="73" spans="1:9" s="2" customFormat="1" ht="24.75" customHeight="1">
      <c r="A73" s="3">
        <v>107</v>
      </c>
      <c r="B73" s="3">
        <v>1080124</v>
      </c>
      <c r="C73" s="6">
        <v>108006</v>
      </c>
      <c r="D73" s="3" t="s">
        <v>101</v>
      </c>
      <c r="E73" s="7" t="s">
        <v>102</v>
      </c>
      <c r="F73" s="8">
        <v>25000</v>
      </c>
      <c r="G73" s="8">
        <f t="shared" si="1"/>
        <v>25000</v>
      </c>
      <c r="H73" s="7" t="s">
        <v>104</v>
      </c>
      <c r="I73" s="1"/>
    </row>
    <row r="74" spans="1:9" s="2" customFormat="1" ht="24.75" customHeight="1">
      <c r="A74" s="3">
        <v>107</v>
      </c>
      <c r="B74" s="3">
        <v>1080124</v>
      </c>
      <c r="C74" s="6">
        <v>108007</v>
      </c>
      <c r="D74" s="3" t="s">
        <v>101</v>
      </c>
      <c r="E74" s="7" t="s">
        <v>102</v>
      </c>
      <c r="F74" s="8">
        <v>84000</v>
      </c>
      <c r="G74" s="8">
        <f t="shared" si="1"/>
        <v>84000</v>
      </c>
      <c r="H74" s="7" t="s">
        <v>103</v>
      </c>
      <c r="I74" s="1"/>
    </row>
    <row r="75" spans="1:9" s="2" customFormat="1" ht="24.75" customHeight="1">
      <c r="A75" s="3">
        <v>107</v>
      </c>
      <c r="B75" s="3">
        <v>1080212</v>
      </c>
      <c r="C75" s="6">
        <v>108008</v>
      </c>
      <c r="D75" s="3" t="s">
        <v>29</v>
      </c>
      <c r="E75" s="7" t="s">
        <v>30</v>
      </c>
      <c r="F75" s="8">
        <v>137768</v>
      </c>
      <c r="G75" s="8">
        <f>F75-19433</f>
        <v>118335</v>
      </c>
      <c r="H75" s="7" t="s">
        <v>127</v>
      </c>
      <c r="I75" s="1"/>
    </row>
    <row r="76" spans="1:9" s="2" customFormat="1" ht="24.75" customHeight="1">
      <c r="A76" s="3">
        <v>107</v>
      </c>
      <c r="B76" s="3">
        <v>1080212</v>
      </c>
      <c r="C76" s="6">
        <v>108009</v>
      </c>
      <c r="D76" s="3" t="s">
        <v>3</v>
      </c>
      <c r="E76" s="7" t="s">
        <v>30</v>
      </c>
      <c r="F76" s="8">
        <v>24312</v>
      </c>
      <c r="G76" s="8">
        <f aca="true" t="shared" si="2" ref="G76:G102">F76</f>
        <v>24312</v>
      </c>
      <c r="H76" s="7" t="s">
        <v>105</v>
      </c>
      <c r="I76" s="1"/>
    </row>
    <row r="77" spans="1:9" s="2" customFormat="1" ht="24.75" customHeight="1">
      <c r="A77" s="3">
        <v>107</v>
      </c>
      <c r="B77" s="3">
        <v>1080213</v>
      </c>
      <c r="C77" s="6">
        <v>108010</v>
      </c>
      <c r="D77" s="3" t="s">
        <v>4</v>
      </c>
      <c r="E77" s="7" t="s">
        <v>30</v>
      </c>
      <c r="F77" s="8">
        <v>8968</v>
      </c>
      <c r="G77" s="8">
        <f t="shared" si="2"/>
        <v>8968</v>
      </c>
      <c r="H77" s="7" t="s">
        <v>136</v>
      </c>
      <c r="I77" s="1"/>
    </row>
    <row r="78" spans="1:9" s="2" customFormat="1" ht="24.75" customHeight="1">
      <c r="A78" s="3">
        <v>107</v>
      </c>
      <c r="B78" s="3">
        <v>1080213</v>
      </c>
      <c r="C78" s="6">
        <v>108011</v>
      </c>
      <c r="D78" s="3" t="s">
        <v>3</v>
      </c>
      <c r="E78" s="7" t="s">
        <v>30</v>
      </c>
      <c r="F78" s="8">
        <v>170450</v>
      </c>
      <c r="G78" s="8">
        <f>F78-11801</f>
        <v>158649</v>
      </c>
      <c r="H78" s="7" t="s">
        <v>106</v>
      </c>
      <c r="I78" s="1"/>
    </row>
    <row r="79" spans="1:9" s="2" customFormat="1" ht="24.75" customHeight="1">
      <c r="A79" s="3">
        <v>107</v>
      </c>
      <c r="B79" s="3">
        <v>1080214</v>
      </c>
      <c r="C79" s="6">
        <v>108012</v>
      </c>
      <c r="D79" s="3" t="s">
        <v>3</v>
      </c>
      <c r="E79" s="7" t="s">
        <v>30</v>
      </c>
      <c r="F79" s="8">
        <v>49600</v>
      </c>
      <c r="G79" s="8">
        <f t="shared" si="2"/>
        <v>49600</v>
      </c>
      <c r="H79" s="7" t="s">
        <v>132</v>
      </c>
      <c r="I79" s="1"/>
    </row>
    <row r="80" spans="1:9" s="2" customFormat="1" ht="24.75" customHeight="1">
      <c r="A80" s="3">
        <v>107</v>
      </c>
      <c r="B80" s="3">
        <v>1080214</v>
      </c>
      <c r="C80" s="6">
        <v>108013</v>
      </c>
      <c r="D80" s="3" t="s">
        <v>3</v>
      </c>
      <c r="E80" s="7" t="s">
        <v>30</v>
      </c>
      <c r="F80" s="8">
        <v>91970</v>
      </c>
      <c r="G80" s="8">
        <f t="shared" si="2"/>
        <v>91970</v>
      </c>
      <c r="H80" s="7" t="s">
        <v>107</v>
      </c>
      <c r="I80" s="1"/>
    </row>
    <row r="81" spans="1:9" s="2" customFormat="1" ht="24.75" customHeight="1">
      <c r="A81" s="3">
        <v>107</v>
      </c>
      <c r="B81" s="3">
        <v>1080218</v>
      </c>
      <c r="C81" s="6">
        <v>108014</v>
      </c>
      <c r="D81" s="3" t="s">
        <v>3</v>
      </c>
      <c r="E81" s="7" t="s">
        <v>30</v>
      </c>
      <c r="F81" s="8">
        <v>10050</v>
      </c>
      <c r="G81" s="8">
        <f t="shared" si="2"/>
        <v>10050</v>
      </c>
      <c r="H81" s="7" t="s">
        <v>137</v>
      </c>
      <c r="I81" s="1"/>
    </row>
    <row r="82" spans="1:9" s="2" customFormat="1" ht="24.75" customHeight="1">
      <c r="A82" s="3">
        <v>107</v>
      </c>
      <c r="B82" s="3">
        <v>1080222</v>
      </c>
      <c r="C82" s="6">
        <v>108015</v>
      </c>
      <c r="D82" s="3" t="s">
        <v>17</v>
      </c>
      <c r="E82" s="7" t="s">
        <v>1</v>
      </c>
      <c r="F82" s="8">
        <v>1244592</v>
      </c>
      <c r="G82" s="8">
        <f>F82-956201</f>
        <v>288391</v>
      </c>
      <c r="H82" s="7" t="s">
        <v>182</v>
      </c>
      <c r="I82" s="1"/>
    </row>
    <row r="83" spans="1:9" s="2" customFormat="1" ht="24.75" customHeight="1">
      <c r="A83" s="3">
        <v>107</v>
      </c>
      <c r="B83" s="3">
        <v>1080307</v>
      </c>
      <c r="C83" s="6">
        <v>108022</v>
      </c>
      <c r="D83" s="3" t="s">
        <v>3</v>
      </c>
      <c r="E83" s="7" t="s">
        <v>30</v>
      </c>
      <c r="F83" s="8">
        <v>6000</v>
      </c>
      <c r="G83" s="8">
        <f t="shared" si="2"/>
        <v>6000</v>
      </c>
      <c r="H83" s="7" t="s">
        <v>142</v>
      </c>
      <c r="I83" s="1"/>
    </row>
    <row r="84" spans="1:9" s="2" customFormat="1" ht="24.75" customHeight="1">
      <c r="A84" s="3">
        <v>107</v>
      </c>
      <c r="B84" s="3">
        <v>1080307</v>
      </c>
      <c r="C84" s="6">
        <v>108023</v>
      </c>
      <c r="D84" s="3" t="s">
        <v>3</v>
      </c>
      <c r="E84" s="7" t="s">
        <v>30</v>
      </c>
      <c r="F84" s="8">
        <v>6000</v>
      </c>
      <c r="G84" s="8">
        <f t="shared" si="2"/>
        <v>6000</v>
      </c>
      <c r="H84" s="7" t="s">
        <v>113</v>
      </c>
      <c r="I84" s="1"/>
    </row>
    <row r="85" spans="1:9" s="2" customFormat="1" ht="24.75" customHeight="1">
      <c r="A85" s="3">
        <v>107</v>
      </c>
      <c r="B85" s="3">
        <v>1080307</v>
      </c>
      <c r="C85" s="6">
        <v>108024</v>
      </c>
      <c r="D85" s="3" t="s">
        <v>3</v>
      </c>
      <c r="E85" s="7" t="s">
        <v>30</v>
      </c>
      <c r="F85" s="8">
        <v>3000</v>
      </c>
      <c r="G85" s="8">
        <f t="shared" si="2"/>
        <v>3000</v>
      </c>
      <c r="H85" s="7" t="s">
        <v>112</v>
      </c>
      <c r="I85" s="1"/>
    </row>
    <row r="86" spans="1:9" s="2" customFormat="1" ht="24.75" customHeight="1">
      <c r="A86" s="3">
        <v>107</v>
      </c>
      <c r="B86" s="3">
        <v>1080308</v>
      </c>
      <c r="C86" s="6">
        <v>108027</v>
      </c>
      <c r="D86" s="3" t="s">
        <v>14</v>
      </c>
      <c r="E86" s="7" t="s">
        <v>16</v>
      </c>
      <c r="F86" s="8">
        <v>561760</v>
      </c>
      <c r="G86" s="8">
        <f t="shared" si="2"/>
        <v>561760</v>
      </c>
      <c r="H86" s="7" t="s">
        <v>126</v>
      </c>
      <c r="I86" s="1"/>
    </row>
    <row r="87" spans="1:9" s="2" customFormat="1" ht="24.75" customHeight="1">
      <c r="A87" s="3">
        <v>107</v>
      </c>
      <c r="B87" s="3">
        <v>1080311</v>
      </c>
      <c r="C87" s="6">
        <v>108028</v>
      </c>
      <c r="D87" s="3" t="s">
        <v>3</v>
      </c>
      <c r="E87" s="7" t="s">
        <v>1</v>
      </c>
      <c r="F87" s="8">
        <v>925500</v>
      </c>
      <c r="G87" s="8">
        <f>F87-206162</f>
        <v>719338</v>
      </c>
      <c r="H87" s="7" t="s">
        <v>114</v>
      </c>
      <c r="I87" s="1"/>
    </row>
    <row r="88" spans="1:9" s="2" customFormat="1" ht="24.75" customHeight="1">
      <c r="A88" s="3">
        <v>107</v>
      </c>
      <c r="B88" s="3">
        <v>1080314</v>
      </c>
      <c r="C88" s="6">
        <v>108037</v>
      </c>
      <c r="D88" s="3" t="s">
        <v>13</v>
      </c>
      <c r="E88" s="7" t="s">
        <v>30</v>
      </c>
      <c r="F88" s="8">
        <v>20000</v>
      </c>
      <c r="G88" s="8">
        <f t="shared" si="2"/>
        <v>20000</v>
      </c>
      <c r="H88" s="7" t="s">
        <v>116</v>
      </c>
      <c r="I88" s="1"/>
    </row>
    <row r="89" spans="1:9" s="2" customFormat="1" ht="24.75" customHeight="1">
      <c r="A89" s="3">
        <v>107</v>
      </c>
      <c r="B89" s="3">
        <v>1080325</v>
      </c>
      <c r="C89" s="6">
        <v>108057</v>
      </c>
      <c r="D89" s="3" t="s">
        <v>4</v>
      </c>
      <c r="E89" s="7" t="s">
        <v>30</v>
      </c>
      <c r="F89" s="8">
        <v>765000</v>
      </c>
      <c r="G89" s="8">
        <f t="shared" si="2"/>
        <v>765000</v>
      </c>
      <c r="H89" s="7" t="s">
        <v>119</v>
      </c>
      <c r="I89" s="1"/>
    </row>
    <row r="90" spans="1:9" s="2" customFormat="1" ht="24.75" customHeight="1">
      <c r="A90" s="3">
        <v>107</v>
      </c>
      <c r="B90" s="3">
        <v>1080325</v>
      </c>
      <c r="C90" s="6">
        <v>108058</v>
      </c>
      <c r="D90" s="3" t="s">
        <v>4</v>
      </c>
      <c r="E90" s="7" t="s">
        <v>30</v>
      </c>
      <c r="F90" s="8">
        <v>765000</v>
      </c>
      <c r="G90" s="8">
        <f t="shared" si="2"/>
        <v>765000</v>
      </c>
      <c r="H90" s="7" t="s">
        <v>117</v>
      </c>
      <c r="I90" s="1"/>
    </row>
    <row r="91" spans="1:9" s="2" customFormat="1" ht="24.75" customHeight="1">
      <c r="A91" s="3">
        <v>107</v>
      </c>
      <c r="B91" s="3">
        <v>1080325</v>
      </c>
      <c r="C91" s="6">
        <v>108059</v>
      </c>
      <c r="D91" s="3" t="s">
        <v>4</v>
      </c>
      <c r="E91" s="7" t="s">
        <v>30</v>
      </c>
      <c r="F91" s="8">
        <v>135000</v>
      </c>
      <c r="G91" s="8">
        <f t="shared" si="2"/>
        <v>135000</v>
      </c>
      <c r="H91" s="7" t="s">
        <v>118</v>
      </c>
      <c r="I91" s="1"/>
    </row>
    <row r="92" spans="1:9" s="2" customFormat="1" ht="24.75" customHeight="1">
      <c r="A92" s="3">
        <v>107</v>
      </c>
      <c r="B92" s="3">
        <v>1080325</v>
      </c>
      <c r="C92" s="6">
        <v>108060</v>
      </c>
      <c r="D92" s="3" t="s">
        <v>4</v>
      </c>
      <c r="E92" s="7" t="s">
        <v>30</v>
      </c>
      <c r="F92" s="8">
        <v>498000</v>
      </c>
      <c r="G92" s="8">
        <f t="shared" si="2"/>
        <v>498000</v>
      </c>
      <c r="H92" s="7" t="s">
        <v>120</v>
      </c>
      <c r="I92" s="1"/>
    </row>
    <row r="93" spans="1:9" s="2" customFormat="1" ht="24.75" customHeight="1">
      <c r="A93" s="3">
        <v>107</v>
      </c>
      <c r="B93" s="3">
        <v>1080325</v>
      </c>
      <c r="C93" s="6">
        <v>108061</v>
      </c>
      <c r="D93" s="3" t="s">
        <v>4</v>
      </c>
      <c r="E93" s="7" t="s">
        <v>30</v>
      </c>
      <c r="F93" s="8">
        <v>409000</v>
      </c>
      <c r="G93" s="8">
        <f t="shared" si="2"/>
        <v>409000</v>
      </c>
      <c r="H93" s="7" t="s">
        <v>121</v>
      </c>
      <c r="I93" s="1"/>
    </row>
    <row r="94" spans="1:9" s="2" customFormat="1" ht="24.75" customHeight="1">
      <c r="A94" s="3">
        <v>107</v>
      </c>
      <c r="B94" s="3">
        <v>1080325</v>
      </c>
      <c r="C94" s="6">
        <v>108062</v>
      </c>
      <c r="D94" s="3" t="s">
        <v>3</v>
      </c>
      <c r="E94" s="7" t="s">
        <v>30</v>
      </c>
      <c r="F94" s="8">
        <v>25200</v>
      </c>
      <c r="G94" s="8">
        <f t="shared" si="2"/>
        <v>25200</v>
      </c>
      <c r="H94" s="7" t="s">
        <v>135</v>
      </c>
      <c r="I94" s="1"/>
    </row>
    <row r="95" spans="1:9" s="2" customFormat="1" ht="24.75" customHeight="1">
      <c r="A95" s="3">
        <v>107</v>
      </c>
      <c r="B95" s="3">
        <v>1080402</v>
      </c>
      <c r="C95" s="6">
        <v>108063</v>
      </c>
      <c r="D95" s="3" t="s">
        <v>4</v>
      </c>
      <c r="E95" s="7" t="s">
        <v>30</v>
      </c>
      <c r="F95" s="8">
        <v>224000</v>
      </c>
      <c r="G95" s="8">
        <f t="shared" si="2"/>
        <v>224000</v>
      </c>
      <c r="H95" s="7" t="s">
        <v>123</v>
      </c>
      <c r="I95" s="1"/>
    </row>
    <row r="96" spans="1:9" s="2" customFormat="1" ht="24.75" customHeight="1">
      <c r="A96" s="3">
        <v>107</v>
      </c>
      <c r="B96" s="3">
        <v>1080402</v>
      </c>
      <c r="C96" s="6">
        <v>108064</v>
      </c>
      <c r="D96" s="3" t="s">
        <v>4</v>
      </c>
      <c r="E96" s="7" t="s">
        <v>30</v>
      </c>
      <c r="F96" s="8">
        <v>56000</v>
      </c>
      <c r="G96" s="8">
        <f t="shared" si="2"/>
        <v>56000</v>
      </c>
      <c r="H96" s="7" t="s">
        <v>122</v>
      </c>
      <c r="I96" s="1"/>
    </row>
    <row r="97" spans="1:9" s="2" customFormat="1" ht="24.75" customHeight="1">
      <c r="A97" s="3">
        <v>107</v>
      </c>
      <c r="B97" s="3">
        <v>1080408</v>
      </c>
      <c r="C97" s="6">
        <v>108065</v>
      </c>
      <c r="D97" s="3" t="s">
        <v>3</v>
      </c>
      <c r="E97" s="7" t="s">
        <v>30</v>
      </c>
      <c r="F97" s="8">
        <v>5000</v>
      </c>
      <c r="G97" s="8">
        <f t="shared" si="2"/>
        <v>5000</v>
      </c>
      <c r="H97" s="7" t="s">
        <v>124</v>
      </c>
      <c r="I97" s="1"/>
    </row>
    <row r="98" spans="1:9" s="2" customFormat="1" ht="24.75" customHeight="1">
      <c r="A98" s="3">
        <v>107</v>
      </c>
      <c r="B98" s="3">
        <v>1080409</v>
      </c>
      <c r="C98" s="6">
        <v>108066</v>
      </c>
      <c r="D98" s="3" t="s">
        <v>14</v>
      </c>
      <c r="E98" s="7" t="s">
        <v>22</v>
      </c>
      <c r="F98" s="8">
        <v>100000</v>
      </c>
      <c r="G98" s="8">
        <f t="shared" si="2"/>
        <v>100000</v>
      </c>
      <c r="H98" s="7" t="s">
        <v>125</v>
      </c>
      <c r="I98" s="1"/>
    </row>
    <row r="99" spans="1:9" s="2" customFormat="1" ht="24.75" customHeight="1">
      <c r="A99" s="3">
        <v>107</v>
      </c>
      <c r="B99" s="3">
        <v>1080411</v>
      </c>
      <c r="C99" s="6">
        <v>108067</v>
      </c>
      <c r="D99" s="3" t="s">
        <v>20</v>
      </c>
      <c r="E99" s="7" t="s">
        <v>33</v>
      </c>
      <c r="F99" s="8">
        <v>744</v>
      </c>
      <c r="G99" s="8">
        <f t="shared" si="2"/>
        <v>744</v>
      </c>
      <c r="H99" s="7" t="s">
        <v>128</v>
      </c>
      <c r="I99" s="1"/>
    </row>
    <row r="100" spans="1:9" s="2" customFormat="1" ht="24.75" customHeight="1">
      <c r="A100" s="3">
        <v>107</v>
      </c>
      <c r="B100" s="3">
        <v>1080411</v>
      </c>
      <c r="C100" s="6">
        <v>108068</v>
      </c>
      <c r="D100" s="3" t="s">
        <v>14</v>
      </c>
      <c r="E100" s="7" t="s">
        <v>1</v>
      </c>
      <c r="F100" s="8">
        <v>11000</v>
      </c>
      <c r="G100" s="8">
        <f t="shared" si="2"/>
        <v>11000</v>
      </c>
      <c r="H100" s="7" t="s">
        <v>129</v>
      </c>
      <c r="I100" s="1"/>
    </row>
    <row r="101" spans="1:9" s="2" customFormat="1" ht="24.75" customHeight="1">
      <c r="A101" s="3">
        <v>107</v>
      </c>
      <c r="B101" s="3">
        <v>1080415</v>
      </c>
      <c r="C101" s="6">
        <v>108069</v>
      </c>
      <c r="D101" s="3" t="s">
        <v>6</v>
      </c>
      <c r="E101" s="7" t="s">
        <v>131</v>
      </c>
      <c r="F101" s="8">
        <v>196000</v>
      </c>
      <c r="G101" s="8">
        <f t="shared" si="2"/>
        <v>196000</v>
      </c>
      <c r="H101" s="7" t="s">
        <v>130</v>
      </c>
      <c r="I101" s="1"/>
    </row>
    <row r="102" spans="1:9" s="2" customFormat="1" ht="24.75" customHeight="1">
      <c r="A102" s="3">
        <v>107</v>
      </c>
      <c r="B102" s="3">
        <v>1080424</v>
      </c>
      <c r="C102" s="6">
        <v>108072</v>
      </c>
      <c r="D102" s="3" t="s">
        <v>27</v>
      </c>
      <c r="E102" s="7" t="s">
        <v>30</v>
      </c>
      <c r="F102" s="8">
        <v>50000</v>
      </c>
      <c r="G102" s="8">
        <f t="shared" si="2"/>
        <v>50000</v>
      </c>
      <c r="H102" s="7" t="s">
        <v>133</v>
      </c>
      <c r="I102" s="1"/>
    </row>
    <row r="103" spans="1:9" s="2" customFormat="1" ht="24.75" customHeight="1">
      <c r="A103" s="3">
        <v>107</v>
      </c>
      <c r="B103" s="3">
        <v>1080425</v>
      </c>
      <c r="C103" s="6">
        <v>108073</v>
      </c>
      <c r="D103" s="3" t="s">
        <v>4</v>
      </c>
      <c r="E103" s="7" t="s">
        <v>30</v>
      </c>
      <c r="F103" s="8">
        <v>102756</v>
      </c>
      <c r="G103" s="8">
        <f aca="true" t="shared" si="3" ref="G103:G140">F103</f>
        <v>102756</v>
      </c>
      <c r="H103" s="7" t="s">
        <v>145</v>
      </c>
      <c r="I103" s="1"/>
    </row>
    <row r="104" spans="1:9" s="2" customFormat="1" ht="24.75" customHeight="1">
      <c r="A104" s="3">
        <v>107</v>
      </c>
      <c r="B104" s="3">
        <v>1080425</v>
      </c>
      <c r="C104" s="6">
        <v>108074</v>
      </c>
      <c r="D104" s="3" t="s">
        <v>4</v>
      </c>
      <c r="E104" s="7" t="s">
        <v>30</v>
      </c>
      <c r="F104" s="8">
        <v>239764</v>
      </c>
      <c r="G104" s="8">
        <f t="shared" si="3"/>
        <v>239764</v>
      </c>
      <c r="H104" s="7" t="s">
        <v>146</v>
      </c>
      <c r="I104" s="1"/>
    </row>
    <row r="105" spans="1:9" s="2" customFormat="1" ht="24.75" customHeight="1">
      <c r="A105" s="3">
        <v>107</v>
      </c>
      <c r="B105" s="3">
        <v>1080425</v>
      </c>
      <c r="C105" s="6">
        <v>108075</v>
      </c>
      <c r="D105" s="3" t="s">
        <v>14</v>
      </c>
      <c r="E105" s="7" t="s">
        <v>1</v>
      </c>
      <c r="F105" s="8">
        <v>325738</v>
      </c>
      <c r="G105" s="8">
        <f t="shared" si="3"/>
        <v>325738</v>
      </c>
      <c r="H105" s="7" t="s">
        <v>134</v>
      </c>
      <c r="I105" s="1"/>
    </row>
    <row r="106" spans="1:9" s="2" customFormat="1" ht="24.75" customHeight="1">
      <c r="A106" s="3">
        <v>107</v>
      </c>
      <c r="B106" s="3">
        <v>1080429</v>
      </c>
      <c r="C106" s="6">
        <v>108076</v>
      </c>
      <c r="D106" s="3" t="s">
        <v>4</v>
      </c>
      <c r="E106" s="7" t="s">
        <v>30</v>
      </c>
      <c r="F106" s="8">
        <v>51000</v>
      </c>
      <c r="G106" s="8">
        <f t="shared" si="3"/>
        <v>51000</v>
      </c>
      <c r="H106" s="7" t="s">
        <v>143</v>
      </c>
      <c r="I106" s="1"/>
    </row>
    <row r="107" spans="1:9" s="2" customFormat="1" ht="24.75" customHeight="1">
      <c r="A107" s="3">
        <v>107</v>
      </c>
      <c r="B107" s="3">
        <v>1080429</v>
      </c>
      <c r="C107" s="6">
        <v>108077</v>
      </c>
      <c r="D107" s="3" t="s">
        <v>3</v>
      </c>
      <c r="E107" s="7" t="s">
        <v>30</v>
      </c>
      <c r="F107" s="8">
        <v>70000</v>
      </c>
      <c r="G107" s="8">
        <f t="shared" si="3"/>
        <v>70000</v>
      </c>
      <c r="H107" s="7" t="s">
        <v>171</v>
      </c>
      <c r="I107" s="1"/>
    </row>
    <row r="108" spans="1:9" s="2" customFormat="1" ht="24.75" customHeight="1">
      <c r="A108" s="3">
        <v>107</v>
      </c>
      <c r="B108" s="3">
        <v>1080429</v>
      </c>
      <c r="C108" s="6">
        <v>108078</v>
      </c>
      <c r="D108" s="3" t="s">
        <v>3</v>
      </c>
      <c r="E108" s="7" t="s">
        <v>30</v>
      </c>
      <c r="F108" s="8">
        <v>30000</v>
      </c>
      <c r="G108" s="8">
        <f t="shared" si="3"/>
        <v>30000</v>
      </c>
      <c r="H108" s="7" t="s">
        <v>159</v>
      </c>
      <c r="I108" s="1"/>
    </row>
    <row r="109" spans="1:9" s="2" customFormat="1" ht="24.75" customHeight="1">
      <c r="A109" s="3">
        <v>107</v>
      </c>
      <c r="B109" s="3">
        <v>1080506</v>
      </c>
      <c r="C109" s="6">
        <v>108079</v>
      </c>
      <c r="D109" s="3" t="s">
        <v>14</v>
      </c>
      <c r="E109" s="7" t="s">
        <v>1</v>
      </c>
      <c r="F109" s="8">
        <v>15600</v>
      </c>
      <c r="G109" s="8">
        <f t="shared" si="3"/>
        <v>15600</v>
      </c>
      <c r="H109" s="7" t="s">
        <v>144</v>
      </c>
      <c r="I109" s="1"/>
    </row>
    <row r="110" spans="1:9" s="2" customFormat="1" ht="24.75" customHeight="1">
      <c r="A110" s="3">
        <v>107</v>
      </c>
      <c r="B110" s="3">
        <v>1080509</v>
      </c>
      <c r="C110" s="6">
        <v>108082</v>
      </c>
      <c r="D110" s="3" t="s">
        <v>14</v>
      </c>
      <c r="E110" s="7" t="s">
        <v>1</v>
      </c>
      <c r="F110" s="8">
        <v>105710</v>
      </c>
      <c r="G110" s="8">
        <f t="shared" si="3"/>
        <v>105710</v>
      </c>
      <c r="H110" s="7" t="s">
        <v>163</v>
      </c>
      <c r="I110" s="1"/>
    </row>
    <row r="111" spans="1:9" s="2" customFormat="1" ht="24.75" customHeight="1">
      <c r="A111" s="3">
        <v>107</v>
      </c>
      <c r="B111" s="3">
        <v>1080513</v>
      </c>
      <c r="C111" s="6">
        <v>108083</v>
      </c>
      <c r="D111" s="3" t="s">
        <v>19</v>
      </c>
      <c r="E111" s="7" t="s">
        <v>138</v>
      </c>
      <c r="F111" s="8">
        <v>6000</v>
      </c>
      <c r="G111" s="8">
        <f t="shared" si="3"/>
        <v>6000</v>
      </c>
      <c r="H111" s="7" t="s">
        <v>160</v>
      </c>
      <c r="I111" s="1"/>
    </row>
    <row r="112" spans="1:9" s="2" customFormat="1" ht="24.75" customHeight="1">
      <c r="A112" s="3">
        <v>107</v>
      </c>
      <c r="B112" s="3">
        <v>1080513</v>
      </c>
      <c r="C112" s="6">
        <v>108084</v>
      </c>
      <c r="D112" s="3" t="s">
        <v>19</v>
      </c>
      <c r="E112" s="7" t="s">
        <v>138</v>
      </c>
      <c r="F112" s="8">
        <v>2250</v>
      </c>
      <c r="G112" s="8">
        <f t="shared" si="3"/>
        <v>2250</v>
      </c>
      <c r="H112" s="7" t="s">
        <v>161</v>
      </c>
      <c r="I112" s="1"/>
    </row>
    <row r="113" spans="1:9" s="2" customFormat="1" ht="24.75" customHeight="1">
      <c r="A113" s="3">
        <v>107</v>
      </c>
      <c r="B113" s="3">
        <v>1080514</v>
      </c>
      <c r="C113" s="6">
        <v>108085</v>
      </c>
      <c r="D113" s="3" t="s">
        <v>6</v>
      </c>
      <c r="E113" s="7" t="s">
        <v>1</v>
      </c>
      <c r="F113" s="8">
        <v>140250</v>
      </c>
      <c r="G113" s="8">
        <f t="shared" si="3"/>
        <v>140250</v>
      </c>
      <c r="H113" s="7" t="s">
        <v>140</v>
      </c>
      <c r="I113" s="1"/>
    </row>
    <row r="114" spans="1:9" s="2" customFormat="1" ht="24.75" customHeight="1">
      <c r="A114" s="3">
        <v>107</v>
      </c>
      <c r="B114" s="3">
        <v>1080514</v>
      </c>
      <c r="C114" s="6">
        <v>108086</v>
      </c>
      <c r="D114" s="3" t="s">
        <v>6</v>
      </c>
      <c r="E114" s="7" t="s">
        <v>1</v>
      </c>
      <c r="F114" s="8">
        <v>24750</v>
      </c>
      <c r="G114" s="8">
        <f t="shared" si="3"/>
        <v>24750</v>
      </c>
      <c r="H114" s="7" t="s">
        <v>139</v>
      </c>
      <c r="I114" s="1"/>
    </row>
    <row r="115" spans="1:9" s="2" customFormat="1" ht="24.75" customHeight="1">
      <c r="A115" s="3">
        <v>107</v>
      </c>
      <c r="B115" s="3">
        <v>1080520</v>
      </c>
      <c r="C115" s="6">
        <v>108087</v>
      </c>
      <c r="D115" s="3" t="s">
        <v>4</v>
      </c>
      <c r="E115" s="7" t="s">
        <v>30</v>
      </c>
      <c r="F115" s="8">
        <v>16000</v>
      </c>
      <c r="G115" s="8">
        <f t="shared" si="3"/>
        <v>16000</v>
      </c>
      <c r="H115" s="7" t="s">
        <v>176</v>
      </c>
      <c r="I115" s="1"/>
    </row>
    <row r="116" spans="1:9" s="2" customFormat="1" ht="24.75" customHeight="1">
      <c r="A116" s="3">
        <v>107</v>
      </c>
      <c r="B116" s="3">
        <v>1080524</v>
      </c>
      <c r="C116" s="6">
        <v>108088</v>
      </c>
      <c r="D116" s="3" t="s">
        <v>27</v>
      </c>
      <c r="E116" s="7" t="s">
        <v>26</v>
      </c>
      <c r="F116" s="8">
        <v>6300</v>
      </c>
      <c r="G116" s="8">
        <f t="shared" si="3"/>
        <v>6300</v>
      </c>
      <c r="H116" s="7" t="s">
        <v>172</v>
      </c>
      <c r="I116" s="1"/>
    </row>
    <row r="117" spans="1:9" s="2" customFormat="1" ht="24.75" customHeight="1">
      <c r="A117" s="3">
        <v>107</v>
      </c>
      <c r="B117" s="3">
        <v>1080524</v>
      </c>
      <c r="C117" s="6">
        <v>108089</v>
      </c>
      <c r="D117" s="3" t="s">
        <v>27</v>
      </c>
      <c r="E117" s="7" t="s">
        <v>26</v>
      </c>
      <c r="F117" s="8">
        <v>7000</v>
      </c>
      <c r="G117" s="8">
        <f t="shared" si="3"/>
        <v>7000</v>
      </c>
      <c r="H117" s="7" t="s">
        <v>173</v>
      </c>
      <c r="I117" s="1"/>
    </row>
    <row r="118" spans="1:9" s="2" customFormat="1" ht="24.75" customHeight="1">
      <c r="A118" s="3">
        <v>107</v>
      </c>
      <c r="B118" s="3">
        <v>1080610</v>
      </c>
      <c r="C118" s="6">
        <v>108095</v>
      </c>
      <c r="D118" s="3" t="s">
        <v>4</v>
      </c>
      <c r="E118" s="7" t="s">
        <v>1</v>
      </c>
      <c r="F118" s="8">
        <v>263137</v>
      </c>
      <c r="G118" s="8">
        <f t="shared" si="3"/>
        <v>263137</v>
      </c>
      <c r="H118" s="7" t="s">
        <v>164</v>
      </c>
      <c r="I118" s="1"/>
    </row>
    <row r="119" spans="1:9" s="2" customFormat="1" ht="24.75" customHeight="1">
      <c r="A119" s="3">
        <v>107</v>
      </c>
      <c r="B119" s="3">
        <v>1080610</v>
      </c>
      <c r="C119" s="6">
        <v>108096</v>
      </c>
      <c r="D119" s="3" t="s">
        <v>4</v>
      </c>
      <c r="E119" s="7" t="s">
        <v>1</v>
      </c>
      <c r="F119" s="8">
        <v>46436</v>
      </c>
      <c r="G119" s="8">
        <f t="shared" si="3"/>
        <v>46436</v>
      </c>
      <c r="H119" s="7" t="s">
        <v>141</v>
      </c>
      <c r="I119" s="1"/>
    </row>
    <row r="120" spans="1:9" s="2" customFormat="1" ht="24.75" customHeight="1">
      <c r="A120" s="3">
        <v>107</v>
      </c>
      <c r="B120" s="3">
        <v>1080613</v>
      </c>
      <c r="C120" s="6">
        <v>108097</v>
      </c>
      <c r="D120" s="3" t="s">
        <v>23</v>
      </c>
      <c r="E120" s="7" t="s">
        <v>1</v>
      </c>
      <c r="F120" s="8">
        <v>30000</v>
      </c>
      <c r="G120" s="8">
        <f t="shared" si="3"/>
        <v>30000</v>
      </c>
      <c r="H120" s="7" t="s">
        <v>162</v>
      </c>
      <c r="I120" s="1"/>
    </row>
    <row r="121" spans="1:9" s="2" customFormat="1" ht="24.75" customHeight="1">
      <c r="A121" s="3">
        <v>107</v>
      </c>
      <c r="B121" s="3">
        <v>1080613</v>
      </c>
      <c r="C121" s="6">
        <v>108098</v>
      </c>
      <c r="D121" s="3" t="s">
        <v>25</v>
      </c>
      <c r="E121" s="7" t="s">
        <v>1</v>
      </c>
      <c r="F121" s="8">
        <v>60500</v>
      </c>
      <c r="G121" s="8">
        <f t="shared" si="3"/>
        <v>60500</v>
      </c>
      <c r="H121" s="7" t="s">
        <v>147</v>
      </c>
      <c r="I121" s="1"/>
    </row>
    <row r="122" spans="1:9" s="2" customFormat="1" ht="24.75" customHeight="1">
      <c r="A122" s="3">
        <v>107</v>
      </c>
      <c r="B122" s="3">
        <v>1080613</v>
      </c>
      <c r="C122" s="6">
        <v>108099</v>
      </c>
      <c r="D122" s="3" t="s">
        <v>27</v>
      </c>
      <c r="E122" s="7" t="s">
        <v>1</v>
      </c>
      <c r="F122" s="8">
        <v>36360</v>
      </c>
      <c r="G122" s="8">
        <f t="shared" si="3"/>
        <v>36360</v>
      </c>
      <c r="H122" s="7" t="s">
        <v>148</v>
      </c>
      <c r="I122" s="1"/>
    </row>
    <row r="123" spans="1:9" s="2" customFormat="1" ht="24.75" customHeight="1">
      <c r="A123" s="3">
        <v>107</v>
      </c>
      <c r="B123" s="3">
        <v>1080614</v>
      </c>
      <c r="C123" s="6">
        <v>108100</v>
      </c>
      <c r="D123" s="3" t="s">
        <v>6</v>
      </c>
      <c r="E123" s="7" t="s">
        <v>12</v>
      </c>
      <c r="F123" s="8">
        <v>23200</v>
      </c>
      <c r="G123" s="8">
        <f t="shared" si="3"/>
        <v>23200</v>
      </c>
      <c r="H123" s="7" t="s">
        <v>149</v>
      </c>
      <c r="I123" s="1"/>
    </row>
    <row r="124" spans="1:9" s="2" customFormat="1" ht="24.75" customHeight="1">
      <c r="A124" s="3">
        <v>107</v>
      </c>
      <c r="B124" s="3">
        <v>1080614</v>
      </c>
      <c r="C124" s="6">
        <v>108101</v>
      </c>
      <c r="D124" s="3" t="s">
        <v>27</v>
      </c>
      <c r="E124" s="7" t="s">
        <v>1</v>
      </c>
      <c r="F124" s="8">
        <v>500000</v>
      </c>
      <c r="G124" s="8">
        <f t="shared" si="3"/>
        <v>500000</v>
      </c>
      <c r="H124" s="7" t="s">
        <v>167</v>
      </c>
      <c r="I124" s="1"/>
    </row>
    <row r="125" spans="1:9" s="2" customFormat="1" ht="24.75" customHeight="1">
      <c r="A125" s="3">
        <v>107</v>
      </c>
      <c r="B125" s="3">
        <v>1080614</v>
      </c>
      <c r="C125" s="6">
        <v>108102</v>
      </c>
      <c r="D125" s="3" t="s">
        <v>45</v>
      </c>
      <c r="E125" s="7" t="s">
        <v>31</v>
      </c>
      <c r="F125" s="8">
        <v>20000</v>
      </c>
      <c r="G125" s="8">
        <f t="shared" si="3"/>
        <v>20000</v>
      </c>
      <c r="H125" s="7" t="s">
        <v>46</v>
      </c>
      <c r="I125" s="1"/>
    </row>
    <row r="126" spans="1:9" s="2" customFormat="1" ht="24.75" customHeight="1">
      <c r="A126" s="3">
        <v>107</v>
      </c>
      <c r="B126" s="3">
        <v>1080617</v>
      </c>
      <c r="C126" s="6">
        <v>108103</v>
      </c>
      <c r="D126" s="3" t="s">
        <v>6</v>
      </c>
      <c r="E126" s="7" t="s">
        <v>1</v>
      </c>
      <c r="F126" s="8">
        <v>47600</v>
      </c>
      <c r="G126" s="8">
        <f>F126-43000</f>
        <v>4600</v>
      </c>
      <c r="H126" s="7" t="s">
        <v>175</v>
      </c>
      <c r="I126" s="1"/>
    </row>
    <row r="127" spans="1:9" s="2" customFormat="1" ht="24.75" customHeight="1">
      <c r="A127" s="3">
        <v>107</v>
      </c>
      <c r="B127" s="3">
        <v>1080617</v>
      </c>
      <c r="C127" s="6">
        <v>108104</v>
      </c>
      <c r="D127" s="3" t="s">
        <v>6</v>
      </c>
      <c r="E127" s="7" t="s">
        <v>1</v>
      </c>
      <c r="F127" s="8">
        <v>8400</v>
      </c>
      <c r="G127" s="8">
        <f t="shared" si="3"/>
        <v>8400</v>
      </c>
      <c r="H127" s="7" t="s">
        <v>150</v>
      </c>
      <c r="I127" s="1"/>
    </row>
    <row r="128" spans="1:9" s="2" customFormat="1" ht="24.75" customHeight="1">
      <c r="A128" s="3">
        <v>107</v>
      </c>
      <c r="B128" s="3">
        <v>1080619</v>
      </c>
      <c r="C128" s="6">
        <v>108106</v>
      </c>
      <c r="D128" s="3" t="s">
        <v>14</v>
      </c>
      <c r="E128" s="7" t="s">
        <v>1</v>
      </c>
      <c r="F128" s="8">
        <v>100000</v>
      </c>
      <c r="G128" s="8">
        <f t="shared" si="3"/>
        <v>100000</v>
      </c>
      <c r="H128" s="7" t="s">
        <v>152</v>
      </c>
      <c r="I128" s="1"/>
    </row>
    <row r="129" spans="1:9" s="2" customFormat="1" ht="24.75" customHeight="1">
      <c r="A129" s="3">
        <v>107</v>
      </c>
      <c r="B129" s="3">
        <v>1080619</v>
      </c>
      <c r="C129" s="6">
        <v>108107</v>
      </c>
      <c r="D129" s="3" t="s">
        <v>14</v>
      </c>
      <c r="E129" s="7" t="s">
        <v>1</v>
      </c>
      <c r="F129" s="8">
        <v>560000</v>
      </c>
      <c r="G129" s="8">
        <f t="shared" si="3"/>
        <v>560000</v>
      </c>
      <c r="H129" s="7" t="s">
        <v>170</v>
      </c>
      <c r="I129" s="1"/>
    </row>
    <row r="130" spans="1:9" s="2" customFormat="1" ht="24.75" customHeight="1">
      <c r="A130" s="3">
        <v>107</v>
      </c>
      <c r="B130" s="3">
        <v>1080620</v>
      </c>
      <c r="C130" s="6">
        <v>108108</v>
      </c>
      <c r="D130" s="3" t="s">
        <v>4</v>
      </c>
      <c r="E130" s="7" t="s">
        <v>1</v>
      </c>
      <c r="F130" s="8">
        <v>24000</v>
      </c>
      <c r="G130" s="8">
        <f t="shared" si="3"/>
        <v>24000</v>
      </c>
      <c r="H130" s="7" t="s">
        <v>154</v>
      </c>
      <c r="I130" s="1"/>
    </row>
    <row r="131" spans="1:9" s="2" customFormat="1" ht="24.75" customHeight="1">
      <c r="A131" s="3">
        <v>107</v>
      </c>
      <c r="B131" s="3">
        <v>1080620</v>
      </c>
      <c r="C131" s="6">
        <v>108109</v>
      </c>
      <c r="D131" s="3" t="s">
        <v>4</v>
      </c>
      <c r="E131" s="7" t="s">
        <v>1</v>
      </c>
      <c r="F131" s="8">
        <v>16000</v>
      </c>
      <c r="G131" s="8">
        <f t="shared" si="3"/>
        <v>16000</v>
      </c>
      <c r="H131" s="7" t="s">
        <v>153</v>
      </c>
      <c r="I131" s="1"/>
    </row>
    <row r="132" spans="1:9" s="2" customFormat="1" ht="24.75" customHeight="1">
      <c r="A132" s="3">
        <v>107</v>
      </c>
      <c r="B132" s="3">
        <v>1080621</v>
      </c>
      <c r="C132" s="6">
        <v>108110</v>
      </c>
      <c r="D132" s="3" t="s">
        <v>45</v>
      </c>
      <c r="E132" s="7" t="s">
        <v>24</v>
      </c>
      <c r="F132" s="8">
        <v>5740</v>
      </c>
      <c r="G132" s="8">
        <f t="shared" si="3"/>
        <v>5740</v>
      </c>
      <c r="H132" s="7" t="s">
        <v>165</v>
      </c>
      <c r="I132" s="1"/>
    </row>
    <row r="133" spans="1:9" s="2" customFormat="1" ht="24.75" customHeight="1">
      <c r="A133" s="3">
        <v>107</v>
      </c>
      <c r="B133" s="3">
        <v>1080624</v>
      </c>
      <c r="C133" s="6">
        <v>108111</v>
      </c>
      <c r="D133" s="3" t="s">
        <v>14</v>
      </c>
      <c r="E133" s="7" t="s">
        <v>1</v>
      </c>
      <c r="F133" s="8">
        <v>36775</v>
      </c>
      <c r="G133" s="8">
        <f t="shared" si="3"/>
        <v>36775</v>
      </c>
      <c r="H133" s="7" t="s">
        <v>151</v>
      </c>
      <c r="I133" s="1"/>
    </row>
    <row r="134" spans="1:9" s="2" customFormat="1" ht="24.75" customHeight="1">
      <c r="A134" s="3">
        <v>107</v>
      </c>
      <c r="B134" s="3">
        <v>1080626</v>
      </c>
      <c r="C134" s="6">
        <v>108112</v>
      </c>
      <c r="D134" s="3" t="s">
        <v>155</v>
      </c>
      <c r="E134" s="7" t="s">
        <v>1</v>
      </c>
      <c r="F134" s="8">
        <v>36720</v>
      </c>
      <c r="G134" s="8">
        <f t="shared" si="3"/>
        <v>36720</v>
      </c>
      <c r="H134" s="7" t="s">
        <v>166</v>
      </c>
      <c r="I134" s="1"/>
    </row>
    <row r="135" spans="1:9" s="2" customFormat="1" ht="24.75" customHeight="1">
      <c r="A135" s="3">
        <v>107</v>
      </c>
      <c r="B135" s="3">
        <v>1080704</v>
      </c>
      <c r="C135" s="6">
        <v>108115</v>
      </c>
      <c r="D135" s="3" t="s">
        <v>4</v>
      </c>
      <c r="E135" s="7" t="s">
        <v>1</v>
      </c>
      <c r="F135" s="8">
        <v>228000</v>
      </c>
      <c r="G135" s="8">
        <f t="shared" si="3"/>
        <v>228000</v>
      </c>
      <c r="H135" s="7" t="s">
        <v>174</v>
      </c>
      <c r="I135" s="1"/>
    </row>
    <row r="136" spans="1:9" s="2" customFormat="1" ht="24.75" customHeight="1">
      <c r="A136" s="3">
        <v>107</v>
      </c>
      <c r="B136" s="3">
        <v>1080704</v>
      </c>
      <c r="C136" s="6">
        <v>108116</v>
      </c>
      <c r="D136" s="3" t="s">
        <v>4</v>
      </c>
      <c r="E136" s="7" t="s">
        <v>1</v>
      </c>
      <c r="F136" s="8">
        <v>57000</v>
      </c>
      <c r="G136" s="8">
        <f t="shared" si="3"/>
        <v>57000</v>
      </c>
      <c r="H136" s="7" t="s">
        <v>157</v>
      </c>
      <c r="I136" s="1"/>
    </row>
    <row r="137" spans="1:9" s="2" customFormat="1" ht="24.75" customHeight="1">
      <c r="A137" s="3">
        <v>107</v>
      </c>
      <c r="B137" s="3">
        <v>1080708</v>
      </c>
      <c r="C137" s="6">
        <v>108117</v>
      </c>
      <c r="D137" s="3" t="s">
        <v>3</v>
      </c>
      <c r="E137" s="7" t="s">
        <v>30</v>
      </c>
      <c r="F137" s="8">
        <v>160090</v>
      </c>
      <c r="G137" s="8">
        <f>F137-8539</f>
        <v>151551</v>
      </c>
      <c r="H137" s="7" t="s">
        <v>158</v>
      </c>
      <c r="I137" s="1"/>
    </row>
    <row r="138" spans="1:9" s="2" customFormat="1" ht="24.75" customHeight="1">
      <c r="A138" s="3">
        <v>107</v>
      </c>
      <c r="B138" s="3">
        <v>1080722</v>
      </c>
      <c r="C138" s="6">
        <v>108119</v>
      </c>
      <c r="D138" s="3" t="s">
        <v>21</v>
      </c>
      <c r="E138" s="7" t="s">
        <v>156</v>
      </c>
      <c r="F138" s="8">
        <v>3000</v>
      </c>
      <c r="G138" s="8">
        <f t="shared" si="3"/>
        <v>3000</v>
      </c>
      <c r="H138" s="7" t="s">
        <v>184</v>
      </c>
      <c r="I138" s="1"/>
    </row>
    <row r="139" spans="1:9" s="2" customFormat="1" ht="24.75" customHeight="1">
      <c r="A139" s="3">
        <v>107</v>
      </c>
      <c r="B139" s="3">
        <v>1080726</v>
      </c>
      <c r="C139" s="6">
        <v>108120</v>
      </c>
      <c r="D139" s="3" t="s">
        <v>21</v>
      </c>
      <c r="E139" s="7" t="s">
        <v>30</v>
      </c>
      <c r="F139" s="8">
        <v>6534</v>
      </c>
      <c r="G139" s="8">
        <f t="shared" si="3"/>
        <v>6534</v>
      </c>
      <c r="H139" s="7" t="s">
        <v>169</v>
      </c>
      <c r="I139" s="1"/>
    </row>
    <row r="140" spans="1:9" s="2" customFormat="1" ht="24.75" customHeight="1">
      <c r="A140" s="3">
        <v>107</v>
      </c>
      <c r="B140" s="3">
        <v>1080726</v>
      </c>
      <c r="C140" s="6">
        <v>108121</v>
      </c>
      <c r="D140" s="3" t="s">
        <v>21</v>
      </c>
      <c r="E140" s="7" t="s">
        <v>30</v>
      </c>
      <c r="F140" s="8">
        <v>4356</v>
      </c>
      <c r="G140" s="8">
        <f t="shared" si="3"/>
        <v>4356</v>
      </c>
      <c r="H140" s="7" t="s">
        <v>168</v>
      </c>
      <c r="I140" s="1"/>
    </row>
    <row r="141" spans="1:8" ht="27" customHeight="1">
      <c r="A141" s="11"/>
      <c r="B141" s="11"/>
      <c r="C141" s="11"/>
      <c r="D141" s="11"/>
      <c r="E141" s="9" t="s">
        <v>183</v>
      </c>
      <c r="F141" s="10">
        <f>SUM(F2:F140)</f>
        <v>33811408</v>
      </c>
      <c r="G141" s="10">
        <f>SUM(G2:G140)</f>
        <v>32514939</v>
      </c>
      <c r="H141" s="1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2019-10-04T01:44:52Z</cp:lastPrinted>
  <dcterms:created xsi:type="dcterms:W3CDTF">2012-11-14T08:09:57Z</dcterms:created>
  <dcterms:modified xsi:type="dcterms:W3CDTF">2020-02-05T06:04:24Z</dcterms:modified>
  <cp:category/>
  <cp:version/>
  <cp:contentType/>
  <cp:contentStatus/>
</cp:coreProperties>
</file>